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6"/>
  <workbookPr saveExternalLinkValues="0" defaultThemeVersion="124226"/>
  <bookViews>
    <workbookView minimized="1" windowWidth="11700" windowHeight="8540"/>
  </bookViews>
  <sheets>
    <sheet name="社保基金预算调整封面" sheetId="1" r:id="rId2"/>
    <sheet name="编制单位调整封面" sheetId="2" r:id="rId3"/>
    <sheet name="预算调整目录" sheetId="3" r:id="rId4"/>
    <sheet name="预算调整总表" sheetId="4" r:id="rId5"/>
    <sheet name="企业职工基本养老保险基金收支预算调整表" sheetId="5" r:id="rId6"/>
    <sheet name="城乡居民基本养老保险基金收支预算调整表" sheetId="6" r:id="rId7"/>
    <sheet name="机关事业单位基本养老保险基金收支预算调整表" sheetId="7" r:id="rId8"/>
    <sheet name="职工基本医疗保险基金收支预算调" sheetId="8" r:id="rId9"/>
    <sheet name="城乡居民基本医疗保险基金预算调整表" sheetId="9" r:id="rId10"/>
    <sheet name="工伤保险基金收支预算调整表" sheetId="10" r:id="rId11"/>
    <sheet name="失业保险基金收支预算调整表" sheetId="11" r:id="rId12"/>
    <sheet name="基本养老基础资料调整表" sheetId="12" r:id="rId13"/>
    <sheet name="基本医疗保险基础资料调整表" sheetId="13" r:id="rId14"/>
    <sheet name="失业工伤基础资料调整表" sheetId="14" r:id="rId15"/>
  </sheets>
  <calcPr calcId="125725" iterateDelta="0.001"/>
  <oleSize ref="A1"/>
</workbook>
</file>

<file path=xl/sharedStrings.xml><?xml version="1.0" encoding="utf-8"?>
<sst xmlns="http://schemas.openxmlformats.org/spreadsheetml/2006/main" count="323">
  <si>
    <t xml:space="preserve">    2020 年 社 会 保 险 基 金 预 算 调 整</t>
  </si>
  <si>
    <t>人民政府</t>
  </si>
  <si>
    <t>批准日期</t>
  </si>
  <si>
    <t>年</t>
  </si>
  <si>
    <t>月</t>
  </si>
  <si>
    <t>日</t>
  </si>
  <si>
    <t xml:space="preserve">                </t>
  </si>
  <si>
    <t>财政厅（局）</t>
  </si>
  <si>
    <t>人力资源社会保障厅（局）</t>
  </si>
  <si>
    <t>报送日期</t>
  </si>
  <si>
    <t>医疗保障局</t>
  </si>
  <si>
    <t>税务局</t>
  </si>
  <si>
    <t>财政厅（局）负责人（章）：</t>
  </si>
  <si>
    <t>财务负责人（章）：</t>
  </si>
  <si>
    <t>经办人（章）：</t>
  </si>
  <si>
    <t>人力资源社会保障（厅）局负责人（章）：</t>
  </si>
  <si>
    <t>医疗保障局负责人（章）：</t>
  </si>
  <si>
    <t>税务局负责人（章）：</t>
  </si>
  <si>
    <t>社保费部门负责人（章）：</t>
  </si>
  <si>
    <t>2020年度社会保险基金预算调整封面</t>
  </si>
  <si>
    <t>编制单位名称（章）：</t>
  </si>
  <si>
    <t>单位负责人 （章）：</t>
  </si>
  <si>
    <t>财务负责人 （章）：</t>
  </si>
  <si>
    <t>经  办  人 （章）：</t>
  </si>
  <si>
    <t>联   系  电  话：</t>
  </si>
  <si>
    <t>报   出  日  期：</t>
  </si>
  <si>
    <t>目      录</t>
  </si>
  <si>
    <t>一、2020年社会保险基金预算调整总表...............................................................</t>
  </si>
  <si>
    <t>社预01表</t>
  </si>
  <si>
    <t>二、2020年企业职工基本养老保险基金预算调整表...........................................................</t>
  </si>
  <si>
    <t>社预02表</t>
  </si>
  <si>
    <t>三、2020年城乡居民基本养老保险基金预算调整表.....................................................</t>
  </si>
  <si>
    <t>社预03表</t>
  </si>
  <si>
    <t>四、2020年机关事业单位基本养老保险基金预算调整表.....................................................</t>
  </si>
  <si>
    <t>社预04表</t>
  </si>
  <si>
    <t>五、2020年职工基本医疗保险基金预算调整表....................................................</t>
  </si>
  <si>
    <t>社预05表</t>
  </si>
  <si>
    <t>六、2020年城乡居民基本医疗保险基金预算调整表.....................................................</t>
  </si>
  <si>
    <t>社预06表</t>
  </si>
  <si>
    <t>七、2020年工伤保险基金预算调整.....................................................</t>
  </si>
  <si>
    <t>社预07表</t>
  </si>
  <si>
    <t>八、2020年失业保险基金预算调整表...................................................</t>
  </si>
  <si>
    <t>社预08表</t>
  </si>
  <si>
    <t>九、2020年基本养老保险基础资料调整表.....................................................</t>
  </si>
  <si>
    <t>社预附01表</t>
  </si>
  <si>
    <t>十、2020年基本医疗保险基础资料调整表.....................................................</t>
  </si>
  <si>
    <t>社预附02表</t>
  </si>
  <si>
    <t>十一、2020年失业保险、工伤保险基础资料调整表.....................................................</t>
  </si>
  <si>
    <t>社预附03表</t>
  </si>
  <si>
    <t>2020年社会保险基金预算调整总表</t>
  </si>
  <si>
    <t>单位：元</t>
  </si>
  <si>
    <t>项        目</t>
  </si>
  <si>
    <t>合计</t>
  </si>
  <si>
    <t>企业职工基本养老保险基金</t>
  </si>
  <si>
    <t>城乡居民基本养老保险基金</t>
  </si>
  <si>
    <t>机关事业养老保险基金</t>
  </si>
  <si>
    <t>职工基本医疗保险基金</t>
  </si>
  <si>
    <t>居民基本医疗保险基金</t>
  </si>
  <si>
    <t>工伤保险基金</t>
  </si>
  <si>
    <t>生育保险基金</t>
  </si>
  <si>
    <t>失业保险基金</t>
  </si>
  <si>
    <t>年初预算数</t>
  </si>
  <si>
    <t>调整数</t>
  </si>
  <si>
    <t>调整后预算数</t>
  </si>
  <si>
    <t>一、收入</t>
  </si>
  <si>
    <t xml:space="preserve">    其中:1.社会保险费收入</t>
  </si>
  <si>
    <t xml:space="preserve">         2.利息收入</t>
  </si>
  <si>
    <t xml:space="preserve">         3.财政补贴收入</t>
  </si>
  <si>
    <t xml:space="preserve">         4.委托投资收益</t>
  </si>
  <si>
    <t xml:space="preserve">         5.其他收入</t>
  </si>
  <si>
    <t xml:space="preserve">         6.转移收入</t>
  </si>
  <si>
    <t xml:space="preserve">         7.中央调剂资金收入
          （省级专用）</t>
  </si>
  <si>
    <t xml:space="preserve">         8.中央调剂基金收入
          （中央专用）</t>
  </si>
  <si>
    <t>二、支出</t>
  </si>
  <si>
    <t xml:space="preserve">    其中:1.社会保险待遇支出</t>
  </si>
  <si>
    <t xml:space="preserve">         2.其他支出</t>
  </si>
  <si>
    <t xml:space="preserve">         3.转移支出</t>
  </si>
  <si>
    <t xml:space="preserve">         4.中央调剂基金支出
          （中央专用）</t>
  </si>
  <si>
    <t xml:space="preserve">         5.中央调剂资金支出
          （省级专用）</t>
  </si>
  <si>
    <t>三、本年收支结余</t>
  </si>
  <si>
    <t>四、年末滚存结余</t>
  </si>
  <si>
    <t>第 1 页</t>
  </si>
  <si>
    <t>2020年企业职工基本养老保险基金预算调整表</t>
  </si>
  <si>
    <t>项         目</t>
  </si>
  <si>
    <t>项       目</t>
  </si>
  <si>
    <t>一、基本养老保险费收入</t>
  </si>
  <si>
    <t>一、基本养老金支出</t>
  </si>
  <si>
    <t>二、利息收入</t>
  </si>
  <si>
    <t xml:space="preserve">    其中:离休金支出</t>
  </si>
  <si>
    <t>三、财政补贴收入</t>
  </si>
  <si>
    <t>二、医疗补助金支出</t>
  </si>
  <si>
    <t xml:space="preserve">    其中:地方财政补贴</t>
  </si>
  <si>
    <t>三、丧葬补助金和抚恤金支出</t>
  </si>
  <si>
    <t>四、委托投资收益</t>
  </si>
  <si>
    <t>五、其他收入</t>
  </si>
  <si>
    <t>四、其他支出</t>
  </si>
  <si>
    <t xml:space="preserve">    其中:滞纳金</t>
  </si>
  <si>
    <t>六、转移收入</t>
  </si>
  <si>
    <t>五、转移支出</t>
  </si>
  <si>
    <t>七、本年收入小计</t>
  </si>
  <si>
    <t>六、本年支出小计</t>
  </si>
  <si>
    <t>八、上级补助收入</t>
  </si>
  <si>
    <t>七、补助下级支出</t>
  </si>
  <si>
    <t xml:space="preserve">    其中:中央调剂资金收入
        （省级专用）</t>
  </si>
  <si>
    <t xml:space="preserve">    其中:中央调剂基金支出
       （中央专用）</t>
  </si>
  <si>
    <t>九、下级上解收入</t>
  </si>
  <si>
    <t>八、上解上级支出</t>
  </si>
  <si>
    <t xml:space="preserve">    其中:中央调剂基金收入
        （中央专用）</t>
  </si>
  <si>
    <t xml:space="preserve">    其中:中央调剂资金支出
        （省级专用）</t>
  </si>
  <si>
    <t>十、本年收入合计</t>
  </si>
  <si>
    <t>九、本年支出合计</t>
  </si>
  <si>
    <t>十、本年收支结余</t>
  </si>
  <si>
    <t>十一、上年结余</t>
  </si>
  <si>
    <t>十一、年末滚存结余</t>
  </si>
  <si>
    <t>总        计</t>
  </si>
  <si>
    <t>第 2 页</t>
  </si>
  <si>
    <t>2020年城乡居民基本养老保险基金预算调整表</t>
  </si>
  <si>
    <t>项          目</t>
  </si>
  <si>
    <t>一、个人缴费收入</t>
  </si>
  <si>
    <t>一、基础养老金支出</t>
  </si>
  <si>
    <t xml:space="preserve">    其中:财政对困难人员代缴收入</t>
  </si>
  <si>
    <t>二、个人账户养老金支出</t>
  </si>
  <si>
    <t>二、集体补助收入</t>
  </si>
  <si>
    <t>三、丧葬补助金支出</t>
  </si>
  <si>
    <t>三、利息收入</t>
  </si>
  <si>
    <t>四、财政补贴收入</t>
  </si>
  <si>
    <t xml:space="preserve">    其中:财政对基础养老金的补贴</t>
  </si>
  <si>
    <t xml:space="preserve">         财政对个人缴费的补贴</t>
  </si>
  <si>
    <t>五、委托投资收益</t>
  </si>
  <si>
    <t>六、其他收入</t>
  </si>
  <si>
    <t>七、转移收入</t>
  </si>
  <si>
    <t>八、本年收入小计</t>
  </si>
  <si>
    <t>九、上级补助收入</t>
  </si>
  <si>
    <t>十、下级上解收入</t>
  </si>
  <si>
    <t>十一、本年收入合计</t>
  </si>
  <si>
    <t>十二、上年结余</t>
  </si>
  <si>
    <t>总         计</t>
  </si>
  <si>
    <t>第 3 页</t>
  </si>
  <si>
    <t>2020年机关事业单位基本养老保险基金预算调整表</t>
  </si>
  <si>
    <t>2020年当年数</t>
  </si>
  <si>
    <t>以前年度清算数</t>
  </si>
  <si>
    <t xml:space="preserve">    其中：本级财政补贴</t>
  </si>
  <si>
    <t xml:space="preserve">    其中：滞纳金</t>
  </si>
  <si>
    <t>项目</t>
  </si>
  <si>
    <t>二、其他支出</t>
  </si>
  <si>
    <t>三、转移支出</t>
  </si>
  <si>
    <t>四、本年支出小计</t>
  </si>
  <si>
    <t>五、补助下级支出</t>
  </si>
  <si>
    <t>六、上解上级支出</t>
  </si>
  <si>
    <t>七、本年支出合计</t>
  </si>
  <si>
    <t>八、本年收支结余</t>
  </si>
  <si>
    <t>九、年末滚存结余</t>
  </si>
  <si>
    <t>第 4 页</t>
  </si>
  <si>
    <t>2020年职工基本医疗保险(含生育保险)基金预算调整表</t>
  </si>
  <si>
    <t>小计</t>
  </si>
  <si>
    <t>基本医疗保
险统筹基金</t>
  </si>
  <si>
    <t>基本医疗保险
个人账户基金</t>
  </si>
  <si>
    <t>单建统筹基金</t>
  </si>
  <si>
    <t>一、基本医疗保险费收入</t>
  </si>
  <si>
    <t xml:space="preserve">    其中：单位缴费</t>
  </si>
  <si>
    <t xml:space="preserve">          个人缴费</t>
  </si>
  <si>
    <t>×</t>
  </si>
  <si>
    <t>四、其他收入</t>
  </si>
  <si>
    <t xml:space="preserve">     其中:滞纳金</t>
  </si>
  <si>
    <t>五、转移收入</t>
  </si>
  <si>
    <t>六、本年收入小计</t>
  </si>
  <si>
    <t>七、上级补助收入</t>
  </si>
  <si>
    <t>八、下级上解收入</t>
  </si>
  <si>
    <t>九、本年收入合计</t>
  </si>
  <si>
    <t>十、上年结余</t>
  </si>
  <si>
    <t>一、基本医疗保险待遇支出</t>
  </si>
  <si>
    <t xml:space="preserve">    其中:1.住院支出</t>
  </si>
  <si>
    <t>　       2.门诊支出</t>
  </si>
  <si>
    <t xml:space="preserve">         3.生育医疗费用支出</t>
  </si>
  <si>
    <t xml:space="preserve">         4.生育津贴支出</t>
  </si>
  <si>
    <t>第 5 页</t>
  </si>
  <si>
    <t>2020年城乡居民基本医疗保险基金预算调整表</t>
  </si>
  <si>
    <t>项     目</t>
  </si>
  <si>
    <t>一、缴费收入</t>
  </si>
  <si>
    <t xml:space="preserve">    其中：个人缴费收入</t>
  </si>
  <si>
    <t xml:space="preserve">    其中：住院支出</t>
  </si>
  <si>
    <t xml:space="preserve">          集体扶持收入</t>
  </si>
  <si>
    <t xml:space="preserve">          门诊支出</t>
  </si>
  <si>
    <t xml:space="preserve">          城乡医疗救助资助收入</t>
  </si>
  <si>
    <t>二、大病保险支出</t>
  </si>
  <si>
    <t xml:space="preserve">          财政对困难人员代缴收入</t>
  </si>
  <si>
    <t xml:space="preserve">    其中：按规定标准补助收入</t>
  </si>
  <si>
    <t>三、其他支出</t>
  </si>
  <si>
    <t>五、本年收入小计</t>
  </si>
  <si>
    <t>六、上级补助收入</t>
  </si>
  <si>
    <t>七、下级上解收入</t>
  </si>
  <si>
    <t>八、本年收入合计</t>
  </si>
  <si>
    <t>九、上年结余</t>
  </si>
  <si>
    <t xml:space="preserve">    总    计</t>
  </si>
  <si>
    <t xml:space="preserve">    总     计</t>
  </si>
  <si>
    <t>第 6 页</t>
  </si>
  <si>
    <t>2020年工伤保险基金预算调整表</t>
  </si>
  <si>
    <t>一、工伤保险费收入</t>
  </si>
  <si>
    <t>一、工伤保险待遇支出</t>
  </si>
  <si>
    <t>　　其中：医疗待遇支出</t>
  </si>
  <si>
    <t>二、劳动能力鉴定支出</t>
  </si>
  <si>
    <t>三、工伤预防费用支出</t>
  </si>
  <si>
    <t>五、本年支出小计</t>
  </si>
  <si>
    <t>六、补助下级支出</t>
  </si>
  <si>
    <t>七、上解上级支出</t>
  </si>
  <si>
    <t>八、本年支出合计</t>
  </si>
  <si>
    <t>九、本年收支结余</t>
  </si>
  <si>
    <t>十、年末滚存结余</t>
  </si>
  <si>
    <t>第 7 页</t>
  </si>
  <si>
    <t>2020年失业保险基金预算调整表</t>
  </si>
  <si>
    <t>项           目</t>
  </si>
  <si>
    <t>一、失业保险费收入</t>
  </si>
  <si>
    <t>一、失业保险金支出</t>
  </si>
  <si>
    <t xml:space="preserve">二、基本医疗保险费支出 </t>
  </si>
  <si>
    <t>四、职业培训和职业介绍补贴支出</t>
  </si>
  <si>
    <t>五、稳定岗位补贴支出</t>
  </si>
  <si>
    <t>六、技能提升补贴支出</t>
  </si>
  <si>
    <t>七、其他费用支出</t>
  </si>
  <si>
    <t>八、其他支出</t>
  </si>
  <si>
    <t>九、转移支出</t>
  </si>
  <si>
    <t>十、本年支出小计</t>
  </si>
  <si>
    <t>十一、补助下级支出</t>
  </si>
  <si>
    <t>十二、上解上级支出</t>
  </si>
  <si>
    <t>十三、本年支出合计</t>
  </si>
  <si>
    <t>十四、本年收支结余</t>
  </si>
  <si>
    <t>十五、年末滚存结余</t>
  </si>
  <si>
    <t>第 8 页</t>
  </si>
  <si>
    <t>2020年基本养老保险基础资料预算调整表</t>
  </si>
  <si>
    <t>项      目</t>
  </si>
  <si>
    <t>单位</t>
  </si>
  <si>
    <t>项               目</t>
  </si>
  <si>
    <t>一、企业职工基本养老保险</t>
  </si>
  <si>
    <t xml:space="preserve">     2.欠费情况</t>
  </si>
  <si>
    <t xml:space="preserve">   (一)参保人数</t>
  </si>
  <si>
    <t>人</t>
  </si>
  <si>
    <t xml:space="preserve">       (1)上年末累计欠费</t>
  </si>
  <si>
    <t>元</t>
  </si>
  <si>
    <t>　     1.在职职工</t>
  </si>
  <si>
    <t xml:space="preserve">       (2)本年补缴以前年度欠费</t>
  </si>
  <si>
    <t xml:space="preserve">         其中:个人身份参保</t>
  </si>
  <si>
    <t xml:space="preserve">       (3)新增欠费</t>
  </si>
  <si>
    <t>　   　2.离休人员</t>
  </si>
  <si>
    <t xml:space="preserve">       (4)年末累计欠费</t>
  </si>
  <si>
    <t xml:space="preserve">       3.退休退职人员</t>
  </si>
  <si>
    <t xml:space="preserve">     3.预缴以后年度基本养老保险费</t>
  </si>
  <si>
    <t>　       (1)当年新增退休退职人员</t>
  </si>
  <si>
    <t xml:space="preserve">     4.一次性补缴以前年度基本养老保险费</t>
  </si>
  <si>
    <t xml:space="preserve">         (2)当年死亡退休退职人员</t>
  </si>
  <si>
    <t>二、城乡居民基本养老保险</t>
  </si>
  <si>
    <t xml:space="preserve">   (二)缴费人数</t>
  </si>
  <si>
    <t xml:space="preserve">    (一)16－59周岁参保缴费人数</t>
  </si>
  <si>
    <t xml:space="preserve">       其中:个人身份参保</t>
  </si>
  <si>
    <t xml:space="preserve">    (二)实际领取待遇人员</t>
  </si>
  <si>
    <t xml:space="preserve">   (三)缴费基数总额</t>
  </si>
  <si>
    <t>三、机关事业单位基本养老保险</t>
  </si>
  <si>
    <t>　   　1.单位</t>
  </si>
  <si>
    <t xml:space="preserve">    (一)参保人数</t>
  </si>
  <si>
    <t>　   　2.个人</t>
  </si>
  <si>
    <t>　      1.在职职工</t>
  </si>
  <si>
    <t xml:space="preserve">         其中:个人身份缴费基数总额</t>
  </si>
  <si>
    <t xml:space="preserve">        2.退休、退职人员</t>
  </si>
  <si>
    <t xml:space="preserve">   (四)缴费率</t>
  </si>
  <si>
    <t>%</t>
  </si>
  <si>
    <t xml:space="preserve">    (二)缴费人数</t>
  </si>
  <si>
    <t xml:space="preserve">       1.单位缴费费率</t>
  </si>
  <si>
    <t xml:space="preserve">    (三)缴费基数总额</t>
  </si>
  <si>
    <t xml:space="preserve">       2.职工个人缴费费率</t>
  </si>
  <si>
    <t>　    　1.单位</t>
  </si>
  <si>
    <t xml:space="preserve">       3.以个人身份参保缴费费率</t>
  </si>
  <si>
    <t>　      2.个人</t>
  </si>
  <si>
    <t xml:space="preserve">   (五)人均缴费工资基数</t>
  </si>
  <si>
    <t>元/年</t>
  </si>
  <si>
    <t xml:space="preserve">    (四)缴费率</t>
  </si>
  <si>
    <t xml:space="preserve">   (六)保险费缴纳情况</t>
  </si>
  <si>
    <t xml:space="preserve">    (五)人均缴费工资基数</t>
  </si>
  <si>
    <t xml:space="preserve">    1.缴纳当年基本养老保险费</t>
  </si>
  <si>
    <t>四、统筹地区职工平均工资</t>
  </si>
  <si>
    <t>第 10 页</t>
  </si>
  <si>
    <t>2020年基本医疗保险基础资料预算调整表</t>
  </si>
  <si>
    <t>一、职工基本医疗保险</t>
  </si>
  <si>
    <t xml:space="preserve">          (3)本年新增欠费</t>
  </si>
  <si>
    <t xml:space="preserve">          (4)年末累计欠费</t>
  </si>
  <si>
    <t xml:space="preserve">        1.在职职工</t>
  </si>
  <si>
    <t xml:space="preserve">        3.本年预缴以后年度基本医疗保险费</t>
  </si>
  <si>
    <t xml:space="preserve">        2.退休人员</t>
  </si>
  <si>
    <t xml:space="preserve">        4.一次性补缴以前年度基本医疗保险费</t>
  </si>
  <si>
    <t xml:space="preserve">    (七)享受生育医疗费报销人数</t>
  </si>
  <si>
    <t xml:space="preserve">    (八)享受生育津贴人数</t>
  </si>
  <si>
    <t xml:space="preserve">        1.单位</t>
  </si>
  <si>
    <t>二、城乡居民基本医疗保险</t>
  </si>
  <si>
    <t xml:space="preserve">        2.个人</t>
  </si>
  <si>
    <t xml:space="preserve">    (一)参保缴费年末人数</t>
  </si>
  <si>
    <t xml:space="preserve">    (四)缴费费率</t>
  </si>
  <si>
    <t xml:space="preserve">    (二)缴费标准</t>
  </si>
  <si>
    <t xml:space="preserve">        其中：个人缴费标准</t>
  </si>
  <si>
    <t xml:space="preserve">    (六)保险费缴纳情况</t>
  </si>
  <si>
    <t xml:space="preserve">              财政补贴标准</t>
  </si>
  <si>
    <t xml:space="preserve">        1.缴纳当年基本医疗保险费</t>
  </si>
  <si>
    <t xml:space="preserve">    (三)大病保险情况</t>
  </si>
  <si>
    <t xml:space="preserve">        2.欠费情况</t>
  </si>
  <si>
    <t xml:space="preserve">        1.覆盖人数</t>
  </si>
  <si>
    <t xml:space="preserve">          (1)上年末累计欠费</t>
  </si>
  <si>
    <t xml:space="preserve">        2.筹资标准</t>
  </si>
  <si>
    <t xml:space="preserve">          (2)本年补缴以前年度欠费</t>
  </si>
  <si>
    <t xml:space="preserve">        3.人均筹资水平</t>
  </si>
  <si>
    <t>第 11 页</t>
  </si>
  <si>
    <t>2020年失业保险、工伤保险基础资料预算调整表</t>
  </si>
  <si>
    <t>项            目</t>
  </si>
  <si>
    <t>一、失业保险</t>
  </si>
  <si>
    <t xml:space="preserve">   (九)享受技能提升补贴人数</t>
  </si>
  <si>
    <t>二、工伤保险</t>
  </si>
  <si>
    <t xml:space="preserve">   (二)实际缴费人数</t>
  </si>
  <si>
    <t xml:space="preserve">       1.单位</t>
  </si>
  <si>
    <t xml:space="preserve">       2.个人</t>
  </si>
  <si>
    <t xml:space="preserve">   (四)缴费费率</t>
  </si>
  <si>
    <t xml:space="preserve">    (六)缴纳当年工伤保险费</t>
  </si>
  <si>
    <t xml:space="preserve">   (六)全年领取失业保险金人数</t>
  </si>
  <si>
    <t xml:space="preserve">        其中:按缴费基数缴纳的工伤保险费</t>
  </si>
  <si>
    <t xml:space="preserve">   (七)代缴医疗保险人月数</t>
  </si>
  <si>
    <t>人月</t>
  </si>
  <si>
    <t xml:space="preserve">    (七)享受工伤保险待遇全年累计人数</t>
  </si>
  <si>
    <t xml:space="preserve">   (八)享受稳定岗位补贴企
      业参加失业保险人数</t>
  </si>
  <si>
    <t>第 12 页</t>
  </si>
</sst>
</file>

<file path=xl/styles.xml><?xml version="1.0" encoding="utf-8"?>
<styleSheet xmlns="http://schemas.openxmlformats.org/spreadsheetml/2006/main">
  <numFmts count="17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-mm-dd"/>
    <numFmt numFmtId="177" formatCode="#,##0.00_ ;-#,##0.00;;"/>
    <numFmt numFmtId="178" formatCode="#,##0.00_ ;-#,##0.00"/>
    <numFmt numFmtId="179" formatCode="#,##0_ ;-#,##0;;"/>
    <numFmt numFmtId="180" formatCode="#,##0_ ;-#,##0"/>
  </numFmts>
  <fonts count="26">
    <font>
      <name val="Calibri"/>
      <family val="2"/>
      <color theme="1"/>
      <sz val="11"/>
      <scheme val="minor"/>
    </font>
    <font>
      <name val="宋体"/>
      <charset val="134"/>
      <color/>
      <sz val="12"/>
    </font>
    <font>
      <name val="宋体"/>
      <charset val="134"/>
      <color/>
      <sz val="12"/>
    </font>
    <font>
      <name val="宋体"/>
      <charset val="134"/>
      <color/>
      <sz val="12"/>
    </font>
    <font>
      <color auto="1"/>
    </font>
    <font>
      <name val="宋体"/>
      <charset val="1"/>
      <color indexed="8"/>
      <sz val="12"/>
    </font>
    <font>
      <name val="宋体"/>
      <charset val="1"/>
      <b/>
      <color indexed="8"/>
      <sz val="30"/>
    </font>
    <font>
      <name val="宋体"/>
      <charset val="1"/>
      <b/>
      <color indexed="8"/>
      <sz val="25"/>
    </font>
    <font>
      <name val="宋体"/>
      <charset val="1"/>
      <color indexed="8"/>
      <sz val="27"/>
    </font>
    <font>
      <name val="宋体"/>
      <charset val="1"/>
      <color/>
      <sz val="12"/>
    </font>
    <font>
      <name val="宋体"/>
      <charset val="1"/>
      <color indexed="8"/>
      <sz val="21"/>
    </font>
    <font>
      <name val="华文中宋"/>
      <charset val="1"/>
      <color indexed="8"/>
      <sz val="17"/>
    </font>
    <font>
      <name val="宋体"/>
      <charset val="1"/>
      <color indexed="8"/>
      <sz val="11"/>
    </font>
    <font>
      <name val="宋体"/>
      <charset val="1"/>
      <color/>
      <sz val="21"/>
    </font>
    <font>
      <name val="宋体"/>
      <charset val="1"/>
      <color indexed="8"/>
      <sz val="9"/>
    </font>
    <font>
      <name val="宋体"/>
      <charset val="1"/>
      <b/>
      <color indexed="8"/>
      <sz val="12"/>
    </font>
    <font>
      <name val="宋体"/>
      <charset val="1"/>
      <color indexed="8"/>
      <sz val="25"/>
    </font>
    <font>
      <name val="华文中宋"/>
      <charset val="1"/>
      <b/>
      <color indexed="8"/>
      <sz val="15"/>
    </font>
    <font>
      <name val="宋体"/>
      <charset val="1"/>
      <color/>
      <sz val="25"/>
    </font>
    <font>
      <name val="宋体"/>
      <charset val="1"/>
      <color indexed="9"/>
      <sz val="12"/>
    </font>
    <font>
      <name val="宋体"/>
      <charset val="1"/>
      <color indexed="12"/>
      <sz val="12"/>
    </font>
    <font>
      <name val="宋体"/>
      <charset val="1"/>
      <color indexed="9"/>
      <sz val="25"/>
    </font>
    <font>
      <name val="宋体"/>
      <charset val="1"/>
      <color indexed="9"/>
      <sz val="21"/>
    </font>
    <font>
      <name val="宋体"/>
      <charset val="1"/>
      <b/>
      <color indexed="8"/>
      <sz val="30"/>
    </font>
    <font>
      <name val="宋体"/>
      <charset val="1"/>
      <color indexed="8"/>
      <sz val="27"/>
    </font>
    <font>
      <name val="宋体"/>
      <charset val="1"/>
      <color indexed="8"/>
      <sz val="12"/>
    </font>
  </fonts>
  <fills count="276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>
        <fgColor indexed="64"/>
        <bgColor indexed="64"/>
      </patternFill>
    </fill>
    <fill>
      <patternFill patternType="solid">
        <fgColor rgb="FFFF80"/>
        <bgColor indexed="64"/>
      </patternFill>
    </fill>
  </fills>
  <borders count="274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dashed">
        <color indexed="64"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dashed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dashed">
        <color indexed="64"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dashed">
        <color indexed="64"/>
      </top>
      <bottom style="dashed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hair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hair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64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64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64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8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8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64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8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8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8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 style="thin">
        <color indexed="8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thin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hair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 style="hair">
        <color indexed="64"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 style="hair">
        <color indexed="64"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  <border outline="0">
      <left>
        <color/>
      </left>
      <right>
        <color/>
      </right>
      <top>
        <color/>
      </top>
      <bottom>
        <color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254">
    <xf numFmtId="0" fontId="0" fillId="0" borderId="0" xfId="0"/>
    <xf numFmtId="0" fontId="1" fillId="2" borderId="1" xfId="0"/>
    <xf numFmtId="0" fontId="2" fillId="3" borderId="2" xfId="0"/>
    <xf numFmtId="0" fontId="2" fillId="4" borderId="3" xfId="0"/>
    <xf numFmtId="0" fontId="3" fillId="5" borderId="4" xfId="0"/>
    <xf numFmtId="0" fontId="3" fillId="6" borderId="5" xfId="0"/>
    <xf numFmtId="0" fontId="1" fillId="7" borderId="6" xfId="0"/>
    <xf numFmtId="0" fontId="1" fillId="8" borderId="7" xfId="0"/>
    <xf numFmtId="0" fontId="1" fillId="9" borderId="8" xfId="0"/>
    <xf numFmtId="0" fontId="1" fillId="10" borderId="9" xfId="0"/>
    <xf numFmtId="0" fontId="1" fillId="11" borderId="10" xfId="0"/>
    <xf numFmtId="0" fontId="1" fillId="12" borderId="11" xfId="0"/>
    <xf numFmtId="0" fontId="1" fillId="13" borderId="12" xfId="0"/>
    <xf numFmtId="0" fontId="1" fillId="14" borderId="13" xfId="0"/>
    <xf numFmtId="0" fontId="1" fillId="15" borderId="14" xfId="0"/>
    <xf numFmtId="0" fontId="1" fillId="16" borderId="15" xfId="0"/>
    <xf numFmtId="0" fontId="1" fillId="17" borderId="16" xfId="0"/>
    <xf numFmtId="9" fontId="4" fillId="18" borderId="17" xfId="0"/>
    <xf numFmtId="44" fontId="4" fillId="19" borderId="18" xfId="0"/>
    <xf numFmtId="42" fontId="4" fillId="20" borderId="19" xfId="0"/>
    <xf numFmtId="43" fontId="4" fillId="21" borderId="20" xfId="0"/>
    <xf numFmtId="41" fontId="4" fillId="22" borderId="21" xfId="0"/>
    <xf numFmtId="0" fontId="5" fillId="23" borderId="22" xfId="0">
      <alignment horizontal="right" vertical="center"/>
    </xf>
    <xf numFmtId="0" fontId="6" fillId="24" borderId="23" xfId="0">
      <alignment horizontal="right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0" fontId="8" fillId="27" borderId="26" xfId="0">
      <alignment horizontal="center" vertical="center"/>
    </xf>
    <xf numFmtId="49" fontId="5" fillId="28" borderId="27" xfId="0">
      <alignment vertical="center"/>
    </xf>
    <xf numFmtId="0" fontId="5" fillId="29" borderId="28" xfId="0">
      <alignment horizontal="center" vertical="center"/>
    </xf>
    <xf numFmtId="49" fontId="5" fillId="30" borderId="29" xfId="0">
      <alignment horizontal="left" vertical="center" wrapText="1"/>
    </xf>
    <xf numFmtId="49" fontId="5" fillId="31" borderId="30" xfId="0">
      <alignment vertical="center"/>
    </xf>
    <xf numFmtId="0" fontId="5" fillId="32" borderId="31" xfId="0">
      <alignment horizontal="left" vertical="center"/>
    </xf>
    <xf numFmtId="0" fontId="9" fillId="33" borderId="32" xfId="0"/>
    <xf numFmtId="49" fontId="5" fillId="34" borderId="33" xfId="0">
      <alignment horizontal="left" vertical="center" wrapText="1"/>
    </xf>
    <xf numFmtId="0" fontId="5" fillId="35" borderId="34" xfId="0">
      <alignment vertical="center"/>
    </xf>
    <xf numFmtId="0" fontId="5" fillId="36" borderId="35" xfId="0">
      <alignment horizontal="center" vertical="center"/>
    </xf>
    <xf numFmtId="0" fontId="5" fillId="37" borderId="36" xfId="0">
      <alignment vertical="center" wrapText="1"/>
    </xf>
    <xf numFmtId="0" fontId="5" fillId="38" borderId="37" xfId="0">
      <alignment horizontal="center" vertical="center"/>
    </xf>
    <xf numFmtId="0" fontId="10" fillId="39" borderId="38" xfId="0">
      <alignment horizontal="center" vertical="center"/>
    </xf>
    <xf numFmtId="49" fontId="5" fillId="40" borderId="39" xfId="0">
      <alignment horizontal="left" vertical="center" wrapText="1"/>
    </xf>
    <xf numFmtId="0" fontId="10" fillId="41" borderId="40" xfId="0">
      <alignment vertical="center"/>
    </xf>
    <xf numFmtId="49" fontId="5" fillId="42" borderId="41" xfId="0">
      <alignment horizontal="left" vertical="center"/>
    </xf>
    <xf numFmtId="0" fontId="5" fillId="43" borderId="42" xfId="0">
      <alignment horizontal="left" vertical="center"/>
    </xf>
    <xf numFmtId="0" fontId="5" fillId="44" borderId="43" xfId="0">
      <alignment horizontal="left" vertical="center"/>
    </xf>
    <xf numFmtId="0" fontId="5" fillId="45" borderId="44" xfId="0">
      <alignment vertical="center"/>
    </xf>
    <xf numFmtId="176" fontId="5" fillId="46" borderId="45" xfId="0">
      <alignment horizontal="left" vertical="center"/>
    </xf>
    <xf numFmtId="0" fontId="5" fillId="47" borderId="46" xfId="0">
      <alignment vertical="center"/>
    </xf>
    <xf numFmtId="0" fontId="8" fillId="48" borderId="47" xfId="0">
      <alignment horizontal="center" vertical="center"/>
    </xf>
    <xf numFmtId="0" fontId="11" fillId="49" borderId="48" xfId="0">
      <alignment horizontal="center" vertical="center"/>
    </xf>
    <xf numFmtId="0" fontId="12" fillId="50" borderId="49" xfId="0">
      <alignment vertical="center"/>
    </xf>
    <xf numFmtId="0" fontId="5" fillId="51" borderId="50" xfId="0">
      <alignment horizontal="right" vertical="center"/>
    </xf>
    <xf numFmtId="0" fontId="9" fillId="52" borderId="51" xfId="0"/>
    <xf numFmtId="0" fontId="13" fillId="53" borderId="52" xfId="0">
      <alignment horizontal="center" vertical="center"/>
    </xf>
    <xf numFmtId="0" fontId="12" fillId="54" borderId="53" xfId="0">
      <alignment vertical="center"/>
    </xf>
    <xf numFmtId="0" fontId="12" fillId="55" borderId="54" xfId="0">
      <alignment horizontal="right" vertical="center"/>
    </xf>
    <xf numFmtId="0" fontId="12" fillId="56" borderId="55" xfId="0">
      <alignment vertical="center"/>
    </xf>
    <xf numFmtId="0" fontId="5" fillId="57" borderId="56" xfId="0">
      <alignment vertical="center"/>
    </xf>
    <xf numFmtId="0" fontId="12" fillId="58" borderId="57" xfId="0">
      <alignment vertical="center"/>
    </xf>
    <xf numFmtId="0" fontId="12" fillId="59" borderId="58" xfId="0">
      <alignment horizontal="right" vertical="center"/>
    </xf>
    <xf numFmtId="0" fontId="5" fillId="60" borderId="59" xfId="0">
      <alignment vertical="center"/>
    </xf>
    <xf numFmtId="0" fontId="12" fillId="61" borderId="60" xfId="0">
      <alignment horizontal="right" vertical="center"/>
    </xf>
    <xf numFmtId="0" fontId="9" fillId="62" borderId="61" xfId="0"/>
    <xf numFmtId="0" fontId="12" fillId="63" borderId="62" xfId="0">
      <alignment horizontal="left" vertical="center"/>
    </xf>
    <xf numFmtId="0" fontId="9" fillId="64" borderId="63" xfId="0"/>
    <xf numFmtId="0" fontId="12" fillId="65" borderId="64" xfId="0">
      <alignment horizontal="left" vertical="center"/>
    </xf>
    <xf numFmtId="0" fontId="12" fillId="66" borderId="65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70" borderId="69" xfId="0">
      <alignment horizontal="center" vertical="center" wrapText="1"/>
    </xf>
    <xf numFmtId="0" fontId="5" fillId="71" borderId="70" xfId="0">
      <alignment vertical="center"/>
    </xf>
    <xf numFmtId="0" fontId="12" fillId="72" borderId="71" xfId="0">
      <alignment horizontal="center" vertical="center" wrapText="1"/>
    </xf>
    <xf numFmtId="0" fontId="12" fillId="73" borderId="72" xfId="0">
      <alignment vertical="center"/>
    </xf>
    <xf numFmtId="0" fontId="12" fillId="74" borderId="73" xfId="0">
      <alignment vertical="center"/>
    </xf>
    <xf numFmtId="177" fontId="12" fillId="75" borderId="74" xfId="0">
      <alignment horizontal="right" vertical="center"/>
    </xf>
    <xf numFmtId="177" fontId="12" fillId="76" borderId="75" xfId="0">
      <alignment horizontal="right" vertical="center"/>
    </xf>
    <xf numFmtId="177" fontId="12" fillId="77" borderId="76" xfId="0">
      <alignment horizontal="right" vertical="center"/>
    </xf>
    <xf numFmtId="177" fontId="12" fillId="78" borderId="77" xfId="0">
      <alignment horizontal="right" vertical="center"/>
    </xf>
    <xf numFmtId="177" fontId="12" fillId="79" borderId="78" xfId="0">
      <alignment horizontal="right" vertical="center"/>
    </xf>
    <xf numFmtId="0" fontId="12" fillId="80" borderId="79" xfId="0">
      <alignment vertical="center"/>
    </xf>
    <xf numFmtId="0" fontId="9" fillId="81" borderId="80" xfId="0"/>
    <xf numFmtId="0" fontId="12" fillId="82" borderId="81" xfId="0">
      <alignment vertical="center"/>
    </xf>
    <xf numFmtId="0" fontId="12" fillId="83" borderId="82" xfId="0">
      <alignment vertical="center"/>
    </xf>
    <xf numFmtId="0" fontId="12" fillId="84" borderId="83" xfId="0">
      <alignment vertical="center"/>
    </xf>
    <xf numFmtId="0" fontId="12" fillId="85" borderId="84" xfId="0">
      <alignment vertical="center" wrapText="1"/>
    </xf>
    <xf numFmtId="177" fontId="12" fillId="86" borderId="85" xfId="0">
      <alignment horizontal="right" vertical="center"/>
    </xf>
    <xf numFmtId="0" fontId="14" fillId="87" borderId="86" xfId="0">
      <alignment vertical="center"/>
    </xf>
    <xf numFmtId="0" fontId="14" fillId="88" borderId="87" xfId="0">
      <alignment vertical="center"/>
    </xf>
    <xf numFmtId="0" fontId="9" fillId="89" borderId="88" xfId="0"/>
    <xf numFmtId="0" fontId="14" fillId="90" borderId="89" xfId="0">
      <alignment horizontal="right" vertical="center"/>
    </xf>
    <xf numFmtId="0" fontId="14" fillId="91" borderId="90" xfId="0">
      <alignment horizontal="center" vertical="center"/>
    </xf>
    <xf numFmtId="0" fontId="12" fillId="92" borderId="91" xfId="0">
      <alignment horizontal="center" vertical="center"/>
    </xf>
    <xf numFmtId="177" fontId="12" fillId="93" borderId="92" xfId="0">
      <alignment horizontal="right" vertical="center"/>
    </xf>
    <xf numFmtId="0" fontId="9" fillId="94" borderId="93" xfId="0"/>
    <xf numFmtId="0" fontId="12" fillId="95" borderId="94" xfId="0">
      <alignment vertical="center"/>
    </xf>
    <xf numFmtId="0" fontId="12" fillId="96" borderId="95" xfId="0">
      <alignment horizontal="center" vertical="center"/>
    </xf>
    <xf numFmtId="0" fontId="12" fillId="97" borderId="96" xfId="0">
      <alignment horizontal="right" vertical="center"/>
    </xf>
    <xf numFmtId="0" fontId="12" fillId="98" borderId="97" xfId="0">
      <alignment vertical="center"/>
    </xf>
    <xf numFmtId="0" fontId="12" fillId="99" borderId="98" xfId="0">
      <alignment horizontal="right" vertical="center"/>
    </xf>
    <xf numFmtId="0" fontId="15" fillId="100" borderId="99" xfId="0">
      <alignment horizontal="center" vertical="center"/>
    </xf>
    <xf numFmtId="0" fontId="5" fillId="101" borderId="100" xfId="0">
      <alignment horizontal="left" vertical="center"/>
    </xf>
    <xf numFmtId="0" fontId="9" fillId="102" borderId="101" xfId="0">
      <alignment horizontal="right"/>
    </xf>
    <xf numFmtId="0" fontId="5" fillId="103" borderId="102" xfId="0">
      <alignment horizontal="right" vertical="center"/>
    </xf>
    <xf numFmtId="0" fontId="5" fillId="104" borderId="103" xfId="0">
      <alignment horizontal="center" vertical="center"/>
    </xf>
    <xf numFmtId="0" fontId="5" fillId="105" borderId="104" xfId="0">
      <alignment vertical="center"/>
    </xf>
    <xf numFmtId="177" fontId="5" fillId="106" borderId="105" xfId="0">
      <alignment horizontal="right" vertical="center"/>
    </xf>
    <xf numFmtId="177" fontId="5" fillId="107" borderId="106" xfId="0">
      <alignment horizontal="right" vertical="center"/>
    </xf>
    <xf numFmtId="0" fontId="5" fillId="108" borderId="107" xfId="0">
      <alignment vertical="center" wrapText="1"/>
    </xf>
    <xf numFmtId="177" fontId="5" fillId="109" borderId="108" xfId="0">
      <alignment horizontal="center" vertical="center"/>
    </xf>
    <xf numFmtId="0" fontId="9" fillId="110" borderId="109" xfId="0">
      <alignment horizontal="center" vertical="center"/>
    </xf>
    <xf numFmtId="0" fontId="9" fillId="111" borderId="110" xfId="0">
      <alignment horizontal="right" vertical="center"/>
    </xf>
    <xf numFmtId="0" fontId="16" fillId="112" borderId="111" xfId="0">
      <alignment horizontal="center" vertical="center"/>
    </xf>
    <xf numFmtId="0" fontId="17" fillId="113" borderId="112" xfId="0">
      <alignment horizontal="center" vertical="center"/>
    </xf>
    <xf numFmtId="0" fontId="5" fillId="114" borderId="113" xfId="0">
      <alignment horizontal="right"/>
    </xf>
    <xf numFmtId="0" fontId="9" fillId="115" borderId="114" xfId="0">
      <alignment horizontal="right" vertical="center"/>
    </xf>
    <xf numFmtId="49" fontId="12" fillId="116" borderId="115" xfId="0">
      <alignment horizontal="center" vertical="center"/>
    </xf>
    <xf numFmtId="49" fontId="12" fillId="117" borderId="116" xfId="0">
      <alignment horizontal="center" vertical="center"/>
    </xf>
    <xf numFmtId="49" fontId="12" fillId="118" borderId="117" xfId="0">
      <alignment horizontal="center" vertical="center"/>
    </xf>
    <xf numFmtId="0" fontId="9" fillId="119" borderId="118" xfId="0"/>
    <xf numFmtId="49" fontId="12" fillId="120" borderId="119" xfId="0">
      <alignment horizontal="center" vertical="center"/>
    </xf>
    <xf numFmtId="49" fontId="12" fillId="121" borderId="120" xfId="0">
      <alignment vertical="center"/>
    </xf>
    <xf numFmtId="178" fontId="5" fillId="122" borderId="121" xfId="0">
      <alignment horizontal="right" vertical="center"/>
    </xf>
    <xf numFmtId="49" fontId="12" fillId="123" borderId="122" xfId="0">
      <alignment vertical="center"/>
    </xf>
    <xf numFmtId="49" fontId="12" fillId="124" borderId="123" xfId="0">
      <alignment vertical="center"/>
    </xf>
    <xf numFmtId="49" fontId="12" fillId="125" borderId="124" xfId="0">
      <alignment vertical="center"/>
    </xf>
    <xf numFmtId="49" fontId="12" fillId="126" borderId="125" xfId="0">
      <alignment horizontal="center" vertical="center"/>
    </xf>
    <xf numFmtId="178" fontId="5" fillId="127" borderId="126" xfId="0">
      <alignment horizontal="right" vertical="center"/>
    </xf>
    <xf numFmtId="0" fontId="12" fillId="128" borderId="127" xfId="0">
      <alignment horizontal="center" vertical="center"/>
    </xf>
    <xf numFmtId="49" fontId="12" fillId="129" borderId="128" xfId="0">
      <alignment horizontal="center" vertical="center"/>
    </xf>
    <xf numFmtId="49" fontId="12" fillId="130" borderId="129" xfId="0">
      <alignment horizontal="center" vertical="center"/>
    </xf>
    <xf numFmtId="49" fontId="12" fillId="131" borderId="130" xfId="0">
      <alignment horizontal="right" vertical="center"/>
    </xf>
    <xf numFmtId="49" fontId="16" fillId="132" borderId="131" xfId="0">
      <alignment horizontal="center" vertical="center"/>
    </xf>
    <xf numFmtId="49" fontId="12" fillId="133" borderId="132" xfId="0">
      <alignment vertical="center"/>
    </xf>
    <xf numFmtId="49" fontId="5" fillId="134" borderId="133" xfId="0">
      <alignment vertical="center"/>
    </xf>
    <xf numFmtId="49" fontId="12" fillId="135" borderId="134" xfId="0">
      <alignment horizontal="right" vertical="center"/>
    </xf>
    <xf numFmtId="49" fontId="12" fillId="136" borderId="135" xfId="0">
      <alignment vertical="center"/>
    </xf>
    <xf numFmtId="49" fontId="5" fillId="137" borderId="136" xfId="0">
      <alignment vertical="center"/>
    </xf>
    <xf numFmtId="49" fontId="12" fillId="138" borderId="137" xfId="0">
      <alignment horizontal="right" vertical="center"/>
    </xf>
    <xf numFmtId="0" fontId="12" fillId="139" borderId="138" xfId="0">
      <alignment horizontal="center" vertical="center"/>
    </xf>
    <xf numFmtId="49" fontId="12" fillId="140" borderId="139" xfId="0">
      <alignment horizontal="center" vertical="center"/>
    </xf>
    <xf numFmtId="0" fontId="12" fillId="141" borderId="140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3" borderId="142" xfId="0">
      <alignment vertical="center"/>
    </xf>
    <xf numFmtId="49" fontId="12" fillId="144" borderId="143" xfId="0">
      <alignment vertical="center"/>
    </xf>
    <xf numFmtId="49" fontId="12" fillId="145" borderId="144" xfId="0">
      <alignment horizontal="center" vertical="center"/>
    </xf>
    <xf numFmtId="177" fontId="12" fillId="146" borderId="145" xfId="0">
      <alignment horizontal="right" vertical="center"/>
    </xf>
    <xf numFmtId="177" fontId="12" fillId="147" borderId="146" xfId="0">
      <alignment horizontal="right" vertical="center"/>
    </xf>
    <xf numFmtId="177" fontId="12" fillId="148" borderId="147" xfId="0">
      <alignment horizontal="right" vertical="center"/>
    </xf>
    <xf numFmtId="177" fontId="12" fillId="149" borderId="148" xfId="0">
      <alignment horizontal="right" vertical="center"/>
    </xf>
    <xf numFmtId="177" fontId="12" fillId="150" borderId="149" xfId="0">
      <alignment horizontal="right" vertical="center"/>
    </xf>
    <xf numFmtId="49" fontId="12" fillId="151" borderId="150" xfId="0">
      <alignment vertical="center"/>
    </xf>
    <xf numFmtId="49" fontId="12" fillId="152" borderId="151" xfId="0">
      <alignment horizontal="center" vertical="center"/>
    </xf>
    <xf numFmtId="177" fontId="12" fillId="153" borderId="152" xfId="0">
      <alignment horizontal="right" vertical="center"/>
    </xf>
    <xf numFmtId="49" fontId="12" fillId="154" borderId="153" xfId="0">
      <alignment horizontal="left" vertical="center"/>
    </xf>
    <xf numFmtId="49" fontId="12" fillId="155" borderId="154" xfId="0">
      <alignment horizontal="left" vertical="center"/>
    </xf>
    <xf numFmtId="49" fontId="12" fillId="156" borderId="155" xfId="0">
      <alignment vertical="center"/>
    </xf>
    <xf numFmtId="0" fontId="18" fillId="157" borderId="156" xfId="0">
      <alignment horizontal="center" vertical="center"/>
    </xf>
    <xf numFmtId="49" fontId="9" fillId="158" borderId="157" xfId="0">
      <alignment horizontal="center" vertical="center"/>
    </xf>
    <xf numFmtId="49" fontId="9" fillId="159" borderId="158" xfId="0"/>
    <xf numFmtId="49" fontId="5" fillId="160" borderId="159" xfId="0">
      <alignment horizontal="right" vertical="center"/>
    </xf>
    <xf numFmtId="49" fontId="5" fillId="161" borderId="160" xfId="0"/>
    <xf numFmtId="49" fontId="9" fillId="162" borderId="161" xfId="0"/>
    <xf numFmtId="49" fontId="5" fillId="163" borderId="162" xfId="0">
      <alignment horizontal="right"/>
    </xf>
    <xf numFmtId="49" fontId="5" fillId="164" borderId="163" xfId="0">
      <alignment horizontal="center" vertical="center"/>
    </xf>
    <xf numFmtId="49" fontId="5" fillId="165" borderId="164" xfId="0">
      <alignment vertical="center"/>
    </xf>
    <xf numFmtId="49" fontId="9" fillId="166" borderId="165" xfId="0">
      <alignment vertical="center"/>
    </xf>
    <xf numFmtId="0" fontId="9" fillId="167" borderId="166" xfId="0">
      <alignment vertical="center"/>
    </xf>
    <xf numFmtId="177" fontId="5" fillId="168" borderId="167" xfId="0"/>
    <xf numFmtId="49" fontId="9" fillId="169" borderId="168" xfId="0"/>
    <xf numFmtId="0" fontId="9" fillId="170" borderId="169" xfId="0">
      <alignment vertical="center"/>
    </xf>
    <xf numFmtId="0" fontId="5" fillId="171" borderId="170" xfId="0">
      <alignment horizontal="right" vertical="center"/>
    </xf>
    <xf numFmtId="49" fontId="8" fillId="172" borderId="171" xfId="0">
      <alignment horizontal="center" vertical="center"/>
    </xf>
    <xf numFmtId="49" fontId="5" fillId="173" borderId="172" xfId="0">
      <alignment horizontal="right" vertical="center"/>
    </xf>
    <xf numFmtId="0" fontId="12" fillId="174" borderId="173" xfId="0">
      <alignment horizontal="center" vertical="center"/>
    </xf>
    <xf numFmtId="0" fontId="14" fillId="175" borderId="174" xfId="0">
      <alignment vertical="center"/>
    </xf>
    <xf numFmtId="49" fontId="12" fillId="176" borderId="175" xfId="0">
      <alignment vertical="center" wrapText="1"/>
    </xf>
    <xf numFmtId="49" fontId="10" fillId="177" borderId="176" xfId="0">
      <alignment horizontal="center" vertical="center"/>
    </xf>
    <xf numFmtId="177" fontId="10" fillId="178" borderId="177" xfId="0">
      <alignment horizontal="center" vertical="center"/>
    </xf>
    <xf numFmtId="49" fontId="5" fillId="179" borderId="178" xfId="0">
      <alignment horizontal="center" vertical="center" wrapText="1"/>
    </xf>
    <xf numFmtId="49" fontId="5" fillId="180" borderId="179" xfId="0">
      <alignment vertical="center" wrapText="1"/>
    </xf>
    <xf numFmtId="49" fontId="5" fillId="181" borderId="180" xfId="0">
      <alignment horizontal="center" vertical="center" wrapText="1"/>
    </xf>
    <xf numFmtId="49" fontId="5" fillId="182" borderId="181" xfId="0">
      <alignment horizontal="center" vertical="center"/>
    </xf>
    <xf numFmtId="49" fontId="5" fillId="183" borderId="182" xfId="0">
      <alignment horizontal="left" vertical="center" wrapText="1"/>
    </xf>
    <xf numFmtId="179" fontId="19" fillId="184" borderId="183" xfId="0">
      <alignment horizontal="right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177" fontId="19" fillId="187" borderId="186" xfId="0">
      <alignment horizontal="right" vertical="center"/>
    </xf>
    <xf numFmtId="177" fontId="19" fillId="188" borderId="187" xfId="0">
      <alignment horizontal="right" vertical="center"/>
    </xf>
    <xf numFmtId="179" fontId="19" fillId="189" borderId="188" xfId="0">
      <alignment horizontal="right" vertical="center"/>
    </xf>
    <xf numFmtId="179" fontId="20" fillId="190" borderId="189" xfId="0">
      <alignment horizontal="right" vertical="center"/>
    </xf>
    <xf numFmtId="49" fontId="5" fillId="191" borderId="190" xfId="0">
      <alignment horizontal="left" vertical="center" wrapText="1"/>
    </xf>
    <xf numFmtId="49" fontId="5" fillId="192" borderId="191" xfId="0">
      <alignment horizontal="center" vertical="center" wrapText="1"/>
    </xf>
    <xf numFmtId="49" fontId="5" fillId="193" borderId="192" xfId="0">
      <alignment horizontal="left" vertical="center" wrapText="1"/>
    </xf>
    <xf numFmtId="49" fontId="5" fillId="194" borderId="193" xfId="0">
      <alignment horizontal="center" vertical="center" wrapText="1"/>
    </xf>
    <xf numFmtId="49" fontId="5" fillId="195" borderId="194" xfId="0">
      <alignment horizontal="left" vertical="center" wrapText="1"/>
    </xf>
    <xf numFmtId="49" fontId="5" fillId="196" borderId="195" xfId="0">
      <alignment horizontal="center" vertical="center" wrapText="1"/>
    </xf>
    <xf numFmtId="49" fontId="5" fillId="197" borderId="196" xfId="0">
      <alignment vertical="center" wrapText="1"/>
    </xf>
    <xf numFmtId="177" fontId="5" fillId="198" borderId="197" xfId="0">
      <alignment horizontal="right" vertical="center"/>
    </xf>
    <xf numFmtId="177" fontId="5" fillId="199" borderId="198" xfId="0">
      <alignment horizontal="right" vertical="center"/>
    </xf>
    <xf numFmtId="0" fontId="5" fillId="200" borderId="199" xfId="0">
      <alignment vertical="center"/>
    </xf>
    <xf numFmtId="0" fontId="5" fillId="201" borderId="200" xfId="0">
      <alignment horizontal="center" vertical="center"/>
    </xf>
    <xf numFmtId="177" fontId="5" fillId="202" borderId="201" xfId="0">
      <alignment horizontal="right" vertical="center"/>
    </xf>
    <xf numFmtId="0" fontId="5" fillId="203" borderId="202" xfId="0">
      <alignment vertical="center"/>
    </xf>
    <xf numFmtId="177" fontId="19" fillId="204" borderId="203" xfId="0">
      <alignment horizontal="right" vertical="center"/>
    </xf>
    <xf numFmtId="49" fontId="5" fillId="205" borderId="204" xfId="0">
      <alignment horizontal="center" vertical="center"/>
    </xf>
    <xf numFmtId="0" fontId="5" fillId="206" borderId="205" xfId="0">
      <alignment vertical="center"/>
    </xf>
    <xf numFmtId="0" fontId="5" fillId="207" borderId="206" xfId="0">
      <alignment horizontal="center" vertical="center"/>
    </xf>
    <xf numFmtId="179" fontId="19" fillId="208" borderId="207" xfId="0">
      <alignment horizontal="right" vertical="center"/>
    </xf>
    <xf numFmtId="179" fontId="19" fillId="209" borderId="208" xfId="0">
      <alignment horizontal="right" vertical="center"/>
    </xf>
    <xf numFmtId="49" fontId="5" fillId="210" borderId="209" xfId="0">
      <alignment horizontal="center" vertical="center"/>
    </xf>
    <xf numFmtId="49" fontId="5" fillId="211" borderId="210" xfId="0">
      <alignment horizontal="center" vertical="center"/>
    </xf>
    <xf numFmtId="0" fontId="5" fillId="212" borderId="211" xfId="0">
      <alignment horizontal="center" vertical="center"/>
    </xf>
    <xf numFmtId="49" fontId="5" fillId="213" borderId="212" xfId="0">
      <alignment vertical="center" wrapText="1"/>
    </xf>
    <xf numFmtId="177" fontId="19" fillId="214" borderId="213" xfId="0">
      <alignment horizontal="right" vertical="center"/>
    </xf>
    <xf numFmtId="49" fontId="5" fillId="215" borderId="214" xfId="0">
      <alignment vertical="center" wrapText="1"/>
    </xf>
    <xf numFmtId="177" fontId="19" fillId="216" borderId="215" xfId="0">
      <alignment horizontal="right" vertical="center"/>
    </xf>
    <xf numFmtId="49" fontId="5" fillId="217" borderId="216" xfId="0">
      <alignment horizontal="center" vertical="center"/>
    </xf>
    <xf numFmtId="0" fontId="5" fillId="218" borderId="217" xfId="0">
      <alignment horizontal="center" vertical="center"/>
    </xf>
    <xf numFmtId="49" fontId="5" fillId="219" borderId="218" xfId="0">
      <alignment horizontal="center" vertical="center"/>
    </xf>
    <xf numFmtId="177" fontId="5" fillId="220" borderId="219" xfId="0">
      <alignment horizontal="right" vertical="center"/>
    </xf>
    <xf numFmtId="177" fontId="5" fillId="221" borderId="220" xfId="0">
      <alignment horizontal="right" vertical="center"/>
    </xf>
    <xf numFmtId="0" fontId="5" fillId="222" borderId="221" xfId="0">
      <alignment horizontal="left" vertical="center"/>
    </xf>
    <xf numFmtId="177" fontId="19" fillId="223" borderId="222" xfId="0">
      <alignment horizontal="right" vertical="center"/>
    </xf>
    <xf numFmtId="0" fontId="5" fillId="224" borderId="223" xfId="0">
      <alignment vertical="center"/>
    </xf>
    <xf numFmtId="0" fontId="21" fillId="225" borderId="224" xfId="0">
      <alignment horizontal="center" vertical="center"/>
    </xf>
    <xf numFmtId="49" fontId="9" fillId="226" borderId="225" xfId="0">
      <alignment horizontal="center"/>
    </xf>
    <xf numFmtId="49" fontId="19" fillId="227" borderId="226" xfId="0"/>
    <xf numFmtId="49" fontId="9" fillId="228" borderId="227" xfId="0">
      <alignment horizontal="center" vertical="center"/>
    </xf>
    <xf numFmtId="49" fontId="19" fillId="229" borderId="228" xfId="0">
      <alignment horizontal="right"/>
    </xf>
    <xf numFmtId="177" fontId="19" fillId="230" borderId="229" xfId="0">
      <alignment horizontal="right" vertical="center"/>
    </xf>
    <xf numFmtId="177" fontId="19" fillId="231" borderId="230" xfId="0">
      <alignment horizontal="right" vertical="center"/>
    </xf>
    <xf numFmtId="179" fontId="19" fillId="232" borderId="231" xfId="0">
      <alignment horizontal="right" vertical="center"/>
    </xf>
    <xf numFmtId="179" fontId="19" fillId="233" borderId="232" xfId="0">
      <alignment horizontal="right" vertical="center"/>
    </xf>
    <xf numFmtId="49" fontId="5" fillId="234" borderId="233" xfId="0">
      <alignment horizontal="left" vertical="center"/>
    </xf>
    <xf numFmtId="0" fontId="9" fillId="235" borderId="234" xfId="0">
      <alignment horizontal="center" vertical="center"/>
    </xf>
    <xf numFmtId="179" fontId="19" fillId="236" borderId="235" xfId="0">
      <alignment horizontal="right" vertical="center"/>
    </xf>
    <xf numFmtId="0" fontId="22" fillId="237" borderId="236" xfId="0">
      <alignment horizontal="center"/>
    </xf>
    <xf numFmtId="0" fontId="22" fillId="238" borderId="237" xfId="0">
      <alignment horizontal="center" vertical="center"/>
    </xf>
    <xf numFmtId="49" fontId="19" fillId="239" borderId="238" xfId="0"/>
    <xf numFmtId="49" fontId="19" fillId="240" borderId="239" xfId="0">
      <alignment vertical="center"/>
    </xf>
    <xf numFmtId="49" fontId="19" fillId="241" borderId="240" xfId="0">
      <alignment horizontal="right" vertical="center"/>
    </xf>
    <xf numFmtId="49" fontId="5" fillId="242" borderId="241" xfId="0">
      <alignment horizontal="center" vertical="center"/>
    </xf>
    <xf numFmtId="49" fontId="5" fillId="243" borderId="242" xfId="0">
      <alignment horizontal="center" vertical="center"/>
    </xf>
    <xf numFmtId="49" fontId="5" fillId="244" borderId="243" xfId="0">
      <alignment vertical="center"/>
    </xf>
    <xf numFmtId="49" fontId="5" fillId="245" borderId="244" xfId="0">
      <alignment horizontal="center" vertical="center"/>
    </xf>
    <xf numFmtId="179" fontId="5" fillId="246" borderId="245" xfId="0">
      <alignment horizontal="right" vertical="center"/>
    </xf>
    <xf numFmtId="180" fontId="5" fillId="247" borderId="246" xfId="0">
      <alignment horizontal="right" vertical="center"/>
    </xf>
    <xf numFmtId="179" fontId="5" fillId="248" borderId="247" xfId="0">
      <alignment horizontal="right" vertical="center"/>
    </xf>
    <xf numFmtId="180" fontId="5" fillId="249" borderId="248" xfId="0">
      <alignment horizontal="right" vertical="center"/>
    </xf>
    <xf numFmtId="49" fontId="5" fillId="250" borderId="249" xfId="0">
      <alignment vertical="center" wrapText="1"/>
    </xf>
    <xf numFmtId="180" fontId="20" fillId="251" borderId="250" xfId="0">
      <alignment horizontal="right" vertical="center"/>
    </xf>
    <xf numFmtId="49" fontId="5" fillId="252" borderId="251" xfId="0">
      <alignment vertical="center" wrapText="1"/>
    </xf>
    <xf numFmtId="179" fontId="5" fillId="253" borderId="252" xfId="0">
      <alignment horizontal="right" vertical="center"/>
    </xf>
    <xf numFmtId="177" fontId="5" fillId="254" borderId="253" xfId="0">
      <alignment horizontal="right" vertical="center"/>
    </xf>
    <xf numFmtId="177" fontId="5" fillId="255" borderId="254" xfId="0">
      <alignment horizontal="right" vertical="center"/>
    </xf>
    <xf numFmtId="49" fontId="5" fillId="256" borderId="255" xfId="0">
      <alignment horizontal="center" vertical="center"/>
    </xf>
    <xf numFmtId="177" fontId="20" fillId="257" borderId="256" xfId="0">
      <alignment horizontal="right" vertical="center"/>
    </xf>
    <xf numFmtId="49" fontId="5" fillId="258" borderId="257" xfId="0">
      <alignment vertical="center"/>
    </xf>
    <xf numFmtId="49" fontId="5" fillId="259" borderId="258" xfId="0">
      <alignment vertical="center" wrapText="1"/>
    </xf>
    <xf numFmtId="178" fontId="5" fillId="260" borderId="259" xfId="0">
      <alignment horizontal="right" vertical="center"/>
    </xf>
    <xf numFmtId="0" fontId="19" fillId="261" borderId="260" xfId="0"/>
    <xf numFmtId="0" fontId="19" fillId="262" borderId="261" xfId="0"/>
    <xf numFmtId="0" fontId="19" fillId="263" borderId="262" xfId="0">
      <alignment horizontal="right" vertical="center"/>
    </xf>
    <xf numFmtId="0" fontId="23" fillId="264" borderId="263" xfId="0">
      <alignment horizontal="right" vertical="center"/>
    </xf>
    <xf numFmtId="0" fontId="24" fillId="265" borderId="264" xfId="0">
      <alignment horizontal="center" vertical="center"/>
    </xf>
    <xf numFmtId="0" fontId="25" fillId="266" borderId="265" xfId="0">
      <alignment vertical="center"/>
    </xf>
    <xf numFmtId="49" fontId="25" fillId="267" borderId="266" xfId="0">
      <alignment horizontal="left" vertical="center"/>
    </xf>
    <xf numFmtId="0" fontId="25" fillId="268" borderId="267" xfId="0">
      <alignment horizontal="left" vertical="center"/>
    </xf>
    <xf numFmtId="0" fontId="25" fillId="269" borderId="268" xfId="0">
      <alignment horizontal="left" vertical="center"/>
    </xf>
    <xf numFmtId="0" fontId="25" fillId="270" borderId="269" xfId="0">
      <alignment vertical="center"/>
    </xf>
    <xf numFmtId="176" fontId="25" fillId="271" borderId="270" xfId="0">
      <alignment horizontal="left" vertical="center"/>
    </xf>
    <xf numFmtId="0" fontId="25" fillId="272" borderId="271" xfId="0">
      <alignment vertical="center"/>
    </xf>
    <xf numFmtId="0" fontId="25" fillId="273" borderId="272" xfId="0">
      <alignment horizontal="right" vertical="center"/>
    </xf>
    <xf numFmtId="0" fontId="25" fillId="274" borderId="273" xfId="0"/>
    <xf numFmtId="0" fontId="5" fillId="23" borderId="22" xfId="0">
      <alignment horizontal="right" vertical="center"/>
    </xf>
    <xf numFmtId="0" fontId="6" fillId="24" borderId="23" xfId="0">
      <alignment horizontal="right" vertical="center"/>
    </xf>
    <xf numFmtId="0" fontId="23" fillId="264" borderId="263" xfId="0">
      <alignment horizontal="right" vertical="center"/>
    </xf>
    <xf numFmtId="0" fontId="23" fillId="264" borderId="263" xfId="0">
      <alignment horizontal="right" vertical="center"/>
    </xf>
    <xf numFmtId="0" fontId="23" fillId="264" borderId="263" xfId="0">
      <alignment horizontal="right" vertical="center"/>
    </xf>
    <xf numFmtId="0" fontId="6" fillId="24" borderId="23" xfId="0">
      <alignment horizontal="right" vertical="center"/>
    </xf>
    <xf numFmtId="0" fontId="6" fillId="24" borderId="23" xfId="0">
      <alignment horizontal="right" vertical="center"/>
    </xf>
    <xf numFmtId="0" fontId="23" fillId="264" borderId="263" xfId="0">
      <alignment horizontal="right" vertical="center"/>
    </xf>
    <xf numFmtId="0" fontId="23" fillId="264" borderId="263" xfId="0">
      <alignment horizontal="right" vertical="center"/>
    </xf>
    <xf numFmtId="0" fontId="23" fillId="264" borderId="263" xfId="0">
      <alignment horizontal="right" vertical="center"/>
    </xf>
    <xf numFmtId="0" fontId="6" fillId="24" borderId="23" xfId="0">
      <alignment horizontal="right" vertical="center"/>
    </xf>
    <xf numFmtId="0" fontId="6" fillId="24" borderId="23" xfId="0">
      <alignment horizontal="right" vertical="center"/>
    </xf>
    <xf numFmtId="0" fontId="6" fillId="24" borderId="23" xfId="0">
      <alignment horizontal="right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24" fillId="265" borderId="264" xfId="0">
      <alignment horizontal="center" vertical="center"/>
    </xf>
    <xf numFmtId="0" fontId="24" fillId="265" borderId="264" xfId="0">
      <alignment horizontal="center" vertical="center"/>
    </xf>
    <xf numFmtId="0" fontId="24" fillId="265" borderId="264" xfId="0">
      <alignment horizontal="center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24" fillId="265" borderId="264" xfId="0">
      <alignment horizontal="center" vertical="center"/>
    </xf>
    <xf numFmtId="0" fontId="24" fillId="265" borderId="264" xfId="0">
      <alignment horizontal="center" vertical="center"/>
    </xf>
    <xf numFmtId="0" fontId="24" fillId="265" borderId="264" xfId="0">
      <alignment horizontal="center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5" fillId="28" borderId="27" xfId="0">
      <alignment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49" fontId="5" fillId="30" borderId="29" xfId="0">
      <alignment horizontal="left" vertical="center" wrapText="1"/>
    </xf>
    <xf numFmtId="0" fontId="5" fillId="29" borderId="28" xfId="0">
      <alignment horizontal="center" vertical="center"/>
    </xf>
    <xf numFmtId="49" fontId="5" fillId="30" borderId="29" xfId="0">
      <alignment horizontal="left" vertical="center" wrapText="1"/>
    </xf>
    <xf numFmtId="0" fontId="5" fillId="29" borderId="28" xfId="0">
      <alignment horizontal="center" vertical="center"/>
    </xf>
    <xf numFmtId="49" fontId="5" fillId="30" borderId="29" xfId="0">
      <alignment horizontal="left" vertical="center" wrapText="1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5" fillId="31" borderId="30" xfId="0">
      <alignment vertical="center"/>
    </xf>
    <xf numFmtId="0" fontId="5" fillId="32" borderId="31" xfId="0">
      <alignment horizontal="left" vertical="center"/>
    </xf>
    <xf numFmtId="0" fontId="5" fillId="32" borderId="31" xfId="0">
      <alignment horizontal="left" vertical="center"/>
    </xf>
    <xf numFmtId="0" fontId="5" fillId="32" borderId="31" xfId="0">
      <alignment horizontal="left" vertical="center"/>
    </xf>
    <xf numFmtId="0" fontId="5" fillId="32" borderId="31" xfId="0">
      <alignment horizontal="left" vertical="center"/>
    </xf>
    <xf numFmtId="0" fontId="5" fillId="32" borderId="31" xfId="0">
      <alignment horizontal="left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29" borderId="28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5" fillId="31" borderId="30" xfId="0">
      <alignment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49" fontId="5" fillId="30" borderId="29" xfId="0">
      <alignment horizontal="left" vertical="center" wrapText="1"/>
    </xf>
    <xf numFmtId="0" fontId="5" fillId="29" borderId="28" xfId="0">
      <alignment horizontal="center" vertical="center"/>
    </xf>
    <xf numFmtId="49" fontId="5" fillId="30" borderId="29" xfId="0">
      <alignment horizontal="left" vertical="center" wrapText="1"/>
    </xf>
    <xf numFmtId="0" fontId="5" fillId="29" borderId="28" xfId="0">
      <alignment horizontal="center" vertical="center"/>
    </xf>
    <xf numFmtId="49" fontId="5" fillId="30" borderId="29" xfId="0">
      <alignment horizontal="left" vertical="center" wrapText="1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5" fillId="31" borderId="30" xfId="0">
      <alignment vertical="center"/>
    </xf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9" fillId="33" borderId="32" xfId="0"/>
    <xf numFmtId="0" fontId="9" fillId="33" borderId="32" xfId="0"/>
    <xf numFmtId="0" fontId="5" fillId="26" borderId="25" xfId="0">
      <alignment vertical="center"/>
    </xf>
    <xf numFmtId="49" fontId="5" fillId="34" borderId="33" xfId="0">
      <alignment horizontal="left" vertical="center" wrapText="1"/>
    </xf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7" fillId="25" borderId="24" xfId="0">
      <alignment horizontal="center" vertical="center"/>
    </xf>
    <xf numFmtId="0" fontId="5" fillId="26" borderId="25" xfId="0">
      <alignment vertical="center"/>
    </xf>
    <xf numFmtId="0" fontId="5" fillId="35" borderId="34" xfId="0">
      <alignment vertical="center"/>
    </xf>
    <xf numFmtId="0" fontId="5" fillId="32" borderId="31" xfId="0">
      <alignment horizontal="left" vertical="center"/>
    </xf>
    <xf numFmtId="0" fontId="5" fillId="32" borderId="31" xfId="0">
      <alignment horizontal="left" vertical="center"/>
    </xf>
    <xf numFmtId="0" fontId="5" fillId="32" borderId="31" xfId="0">
      <alignment horizontal="left" vertical="center"/>
    </xf>
    <xf numFmtId="0" fontId="5" fillId="32" borderId="31" xfId="0">
      <alignment horizontal="left" vertical="center"/>
    </xf>
    <xf numFmtId="0" fontId="5" fillId="32" borderId="31" xfId="0">
      <alignment horizontal="left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0" fontId="7" fillId="25" borderId="24" xfId="0">
      <alignment horizontal="center" vertical="center"/>
    </xf>
    <xf numFmtId="0" fontId="5" fillId="26" borderId="25" xfId="0">
      <alignment vertical="center"/>
    </xf>
    <xf numFmtId="49" fontId="5" fillId="28" borderId="27" xfId="0">
      <alignment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49" fontId="5" fillId="28" borderId="27" xfId="0">
      <alignment vertical="center"/>
    </xf>
    <xf numFmtId="0" fontId="5" fillId="36" borderId="35" xfId="0">
      <alignment horizontal="center" vertical="center"/>
    </xf>
    <xf numFmtId="0" fontId="5" fillId="36" borderId="35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49" fontId="5" fillId="28" borderId="27" xfId="0">
      <alignment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37" borderId="36" xfId="0">
      <alignment vertical="center" wrapText="1"/>
    </xf>
    <xf numFmtId="49" fontId="5" fillId="31" borderId="30" xfId="0">
      <alignment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49" fontId="5" fillId="31" borderId="30" xfId="0">
      <alignment vertical="center"/>
    </xf>
    <xf numFmtId="0" fontId="5" fillId="38" borderId="37" xfId="0">
      <alignment horizontal="center" vertical="center"/>
    </xf>
    <xf numFmtId="0" fontId="5" fillId="38" borderId="37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49" fontId="5" fillId="31" borderId="30" xfId="0">
      <alignment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37" borderId="36" xfId="0">
      <alignment vertical="center" wrapText="1"/>
    </xf>
    <xf numFmtId="49" fontId="5" fillId="31" borderId="30" xfId="0">
      <alignment vertical="center"/>
    </xf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9" fillId="33" borderId="32" xfId="0"/>
    <xf numFmtId="0" fontId="5" fillId="29" borderId="28" xfId="0">
      <alignment horizontal="center" vertical="center"/>
    </xf>
    <xf numFmtId="49" fontId="5" fillId="31" borderId="30" xfId="0">
      <alignment vertical="center"/>
    </xf>
    <xf numFmtId="0" fontId="5" fillId="38" borderId="37" xfId="0">
      <alignment horizontal="center" vertical="center"/>
    </xf>
    <xf numFmtId="0" fontId="5" fillId="38" borderId="37" xfId="0">
      <alignment horizontal="center" vertical="center"/>
    </xf>
    <xf numFmtId="0" fontId="5" fillId="29" borderId="28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49" fontId="5" fillId="31" borderId="30" xfId="0">
      <alignment vertical="center"/>
    </xf>
    <xf numFmtId="0" fontId="7" fillId="25" borderId="24" xfId="0">
      <alignment horizontal="center" vertical="center"/>
    </xf>
    <xf numFmtId="0" fontId="7" fillId="25" borderId="24" xfId="0">
      <alignment horizontal="center" vertical="center"/>
    </xf>
    <xf numFmtId="0" fontId="5" fillId="37" borderId="36" xfId="0">
      <alignment vertical="center" wrapText="1"/>
    </xf>
    <xf numFmtId="49" fontId="5" fillId="31" borderId="30" xfId="0">
      <alignment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5" fillId="29" borderId="28" xfId="0">
      <alignment horizontal="center" vertical="center"/>
    </xf>
    <xf numFmtId="49" fontId="5" fillId="40" borderId="39" xfId="0">
      <alignment horizontal="left" vertical="center" wrapText="1"/>
    </xf>
    <xf numFmtId="0" fontId="5" fillId="38" borderId="37" xfId="0">
      <alignment horizontal="center" vertical="center"/>
    </xf>
    <xf numFmtId="0" fontId="5" fillId="38" borderId="37" xfId="0">
      <alignment horizontal="center" vertical="center"/>
    </xf>
    <xf numFmtId="0" fontId="5" fillId="29" borderId="28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49" fontId="5" fillId="40" borderId="39" xfId="0">
      <alignment horizontal="left" vertical="center" wrapText="1"/>
    </xf>
    <xf numFmtId="0" fontId="10" fillId="41" borderId="40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0" fontId="25" fillId="266" borderId="265" xfId="0">
      <alignment vertical="center"/>
    </xf>
    <xf numFmtId="0" fontId="25" fillId="266" borderId="26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0" fontId="25" fillId="266" borderId="265" xfId="0">
      <alignment vertical="center"/>
    </xf>
    <xf numFmtId="0" fontId="25" fillId="266" borderId="26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8" fillId="27" borderId="26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9" borderId="28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0" fontId="25" fillId="266" borderId="265" xfId="0">
      <alignment vertical="center"/>
    </xf>
    <xf numFmtId="0" fontId="25" fillId="266" borderId="26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0" fontId="25" fillId="266" borderId="265" xfId="0">
      <alignment vertical="center"/>
    </xf>
    <xf numFmtId="0" fontId="25" fillId="266" borderId="26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0" fontId="25" fillId="266" borderId="265" xfId="0">
      <alignment vertical="center"/>
    </xf>
    <xf numFmtId="0" fontId="25" fillId="266" borderId="26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49" fontId="25" fillId="267" borderId="266" xfId="0">
      <alignment horizontal="left" vertical="center"/>
    </xf>
    <xf numFmtId="0" fontId="25" fillId="268" borderId="267" xfId="0">
      <alignment horizontal="left" vertical="center"/>
    </xf>
    <xf numFmtId="0" fontId="5" fillId="43" borderId="42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44" borderId="43" xfId="0">
      <alignment horizontal="left" vertical="center"/>
    </xf>
    <xf numFmtId="0" fontId="5" fillId="44" borderId="43" xfId="0">
      <alignment horizontal="left" vertical="center"/>
    </xf>
    <xf numFmtId="0" fontId="5" fillId="44" borderId="43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49" fontId="25" fillId="267" borderId="266" xfId="0">
      <alignment horizontal="left" vertical="center"/>
    </xf>
    <xf numFmtId="0" fontId="25" fillId="268" borderId="267" xfId="0">
      <alignment horizontal="left" vertical="center"/>
    </xf>
    <xf numFmtId="0" fontId="5" fillId="43" borderId="42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0" fontId="25" fillId="269" borderId="268" xfId="0">
      <alignment horizontal="left" vertical="center"/>
    </xf>
    <xf numFmtId="0" fontId="25" fillId="269" borderId="268" xfId="0">
      <alignment horizontal="left" vertical="center"/>
    </xf>
    <xf numFmtId="0" fontId="5" fillId="44" borderId="43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49" fontId="5" fillId="42" borderId="41" xfId="0">
      <alignment horizontal="left" vertical="center"/>
    </xf>
    <xf numFmtId="0" fontId="25" fillId="268" borderId="267" xfId="0">
      <alignment horizontal="left" vertical="center"/>
    </xf>
    <xf numFmtId="0" fontId="5" fillId="43" borderId="42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0" fontId="5" fillId="44" borderId="43" xfId="0">
      <alignment horizontal="left" vertical="center"/>
    </xf>
    <xf numFmtId="0" fontId="25" fillId="269" borderId="268" xfId="0">
      <alignment horizontal="left" vertical="center"/>
    </xf>
    <xf numFmtId="0" fontId="5" fillId="44" borderId="43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49" fontId="5" fillId="42" borderId="41" xfId="0">
      <alignment horizontal="left" vertical="center"/>
    </xf>
    <xf numFmtId="0" fontId="5" fillId="43" borderId="42" xfId="0">
      <alignment horizontal="left" vertical="center"/>
    </xf>
    <xf numFmtId="0" fontId="5" fillId="43" borderId="42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0" fontId="25" fillId="269" borderId="268" xfId="0">
      <alignment horizontal="left" vertical="center"/>
    </xf>
    <xf numFmtId="0" fontId="25" fillId="269" borderId="268" xfId="0">
      <alignment horizontal="left" vertical="center"/>
    </xf>
    <xf numFmtId="0" fontId="5" fillId="44" borderId="43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49" fontId="5" fillId="42" borderId="41" xfId="0">
      <alignment horizontal="left" vertical="center"/>
    </xf>
    <xf numFmtId="0" fontId="5" fillId="43" borderId="42" xfId="0">
      <alignment horizontal="left" vertical="center"/>
    </xf>
    <xf numFmtId="0" fontId="5" fillId="43" borderId="42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0" fontId="25" fillId="270" borderId="269" xfId="0">
      <alignment vertical="center"/>
    </xf>
    <xf numFmtId="0" fontId="25" fillId="270" borderId="269" xfId="0">
      <alignment vertical="center"/>
    </xf>
    <xf numFmtId="0" fontId="5" fillId="45" borderId="44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25" fillId="266" borderId="265" xfId="0">
      <alignment vertical="center"/>
    </xf>
    <xf numFmtId="176" fontId="25" fillId="271" borderId="270" xfId="0">
      <alignment horizontal="left" vertical="center"/>
    </xf>
    <xf numFmtId="0" fontId="25" fillId="268" borderId="267" xfId="0">
      <alignment horizontal="left" vertical="center"/>
    </xf>
    <xf numFmtId="0" fontId="5" fillId="43" borderId="42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45" borderId="44" xfId="0">
      <alignment vertical="center"/>
    </xf>
    <xf numFmtId="0" fontId="5" fillId="45" borderId="44" xfId="0">
      <alignment vertical="center"/>
    </xf>
    <xf numFmtId="0" fontId="5" fillId="45" borderId="44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3" fillId="53" borderId="52" xfId="0">
      <alignment horizontal="center" vertical="center"/>
    </xf>
    <xf numFmtId="0" fontId="13" fillId="53" borderId="52" xfId="0">
      <alignment horizontal="center" vertical="center"/>
    </xf>
    <xf numFmtId="0" fontId="13" fillId="53" borderId="52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12" fillId="54" borderId="53" xfId="0">
      <alignment vertical="center"/>
    </xf>
    <xf numFmtId="0" fontId="12" fillId="54" borderId="53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2" fillId="54" borderId="53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2" fillId="55" borderId="54" xfId="0">
      <alignment horizontal="righ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2" fillId="55" borderId="54" xfId="0">
      <alignment horizontal="right" vertical="center"/>
    </xf>
    <xf numFmtId="0" fontId="9" fillId="33" borderId="32" xfId="0"/>
    <xf numFmtId="0" fontId="9" fillId="33" borderId="32" xfId="0"/>
    <xf numFmtId="0" fontId="12" fillId="55" borderId="54" xfId="0">
      <alignment horizontal="righ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9" fillId="33" borderId="32" xfId="0"/>
    <xf numFmtId="0" fontId="5" fillId="26" borderId="25" xfId="0">
      <alignment vertical="center"/>
    </xf>
    <xf numFmtId="0" fontId="5" fillId="26" borderId="25" xfId="0">
      <alignment vertical="center"/>
    </xf>
    <xf numFmtId="0" fontId="12" fillId="55" borderId="54" xfId="0">
      <alignment horizontal="righ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9" fillId="33" borderId="32" xfId="0"/>
    <xf numFmtId="0" fontId="12" fillId="55" borderId="54" xfId="0">
      <alignment horizontal="right" vertical="center"/>
    </xf>
    <xf numFmtId="0" fontId="12" fillId="55" borderId="54" xfId="0">
      <alignment horizontal="right" vertical="center"/>
    </xf>
    <xf numFmtId="0" fontId="12" fillId="55" borderId="54" xfId="0">
      <alignment horizontal="right" vertical="center"/>
    </xf>
    <xf numFmtId="0" fontId="12" fillId="54" borderId="53" xfId="0">
      <alignment vertical="center"/>
    </xf>
    <xf numFmtId="0" fontId="12" fillId="56" borderId="55" xfId="0">
      <alignment vertical="center"/>
    </xf>
    <xf numFmtId="0" fontId="5" fillId="57" borderId="56" xfId="0">
      <alignment vertical="center"/>
    </xf>
    <xf numFmtId="0" fontId="5" fillId="57" borderId="56" xfId="0">
      <alignment vertical="center"/>
    </xf>
    <xf numFmtId="0" fontId="12" fillId="58" borderId="57" xfId="0">
      <alignment vertical="center"/>
    </xf>
    <xf numFmtId="0" fontId="5" fillId="57" borderId="56" xfId="0">
      <alignment vertical="center"/>
    </xf>
    <xf numFmtId="0" fontId="12" fillId="59" borderId="58" xfId="0">
      <alignment horizontal="right" vertical="center"/>
    </xf>
    <xf numFmtId="0" fontId="12" fillId="58" borderId="57" xfId="0">
      <alignment vertical="center"/>
    </xf>
    <xf numFmtId="0" fontId="5" fillId="60" borderId="59" xfId="0">
      <alignment vertical="center"/>
    </xf>
    <xf numFmtId="0" fontId="12" fillId="61" borderId="60" xfId="0">
      <alignment horizontal="right" vertical="center"/>
    </xf>
    <xf numFmtId="0" fontId="12" fillId="56" borderId="55" xfId="0">
      <alignment vertical="center"/>
    </xf>
    <xf numFmtId="0" fontId="9" fillId="62" borderId="61" xfId="0"/>
    <xf numFmtId="0" fontId="12" fillId="61" borderId="60" xfId="0">
      <alignment horizontal="right" vertical="center"/>
    </xf>
    <xf numFmtId="0" fontId="12" fillId="63" borderId="62" xfId="0">
      <alignment horizontal="left" vertical="center"/>
    </xf>
    <xf numFmtId="0" fontId="5" fillId="57" borderId="56" xfId="0">
      <alignment vertical="center"/>
    </xf>
    <xf numFmtId="0" fontId="9" fillId="64" borderId="63" xfId="0"/>
    <xf numFmtId="0" fontId="9" fillId="64" borderId="63" xfId="0"/>
    <xf numFmtId="0" fontId="5" fillId="57" borderId="56" xfId="0">
      <alignment vertical="center"/>
    </xf>
    <xf numFmtId="0" fontId="12" fillId="59" borderId="58" xfId="0">
      <alignment horizontal="right" vertical="center"/>
    </xf>
    <xf numFmtId="0" fontId="12" fillId="58" borderId="57" xfId="0">
      <alignment vertical="center"/>
    </xf>
    <xf numFmtId="0" fontId="12" fillId="65" borderId="64" xfId="0">
      <alignment horizontal="left" vertical="center"/>
    </xf>
    <xf numFmtId="0" fontId="9" fillId="64" borderId="63" xfId="0"/>
    <xf numFmtId="0" fontId="9" fillId="64" borderId="63" xfId="0"/>
    <xf numFmtId="0" fontId="12" fillId="58" borderId="57" xfId="0">
      <alignment vertical="center"/>
    </xf>
    <xf numFmtId="0" fontId="12" fillId="59" borderId="58" xfId="0">
      <alignment horizontal="right" vertical="center"/>
    </xf>
    <xf numFmtId="0" fontId="12" fillId="59" borderId="58" xfId="0">
      <alignment horizontal="right" vertical="center"/>
    </xf>
    <xf numFmtId="0" fontId="12" fillId="66" borderId="65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70" borderId="69" xfId="0">
      <alignment horizontal="center" vertical="center" wrapText="1"/>
    </xf>
    <xf numFmtId="0" fontId="5" fillId="71" borderId="70" xfId="0">
      <alignment vertical="center"/>
    </xf>
    <xf numFmtId="0" fontId="12" fillId="67" borderId="66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2" borderId="71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7" borderId="66" xfId="0">
      <alignment horizontal="center" vertical="center" wrapText="1"/>
    </xf>
    <xf numFmtId="0" fontId="12" fillId="68" borderId="67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69" borderId="68" xfId="0">
      <alignment horizontal="center" vertical="center" wrapText="1"/>
    </xf>
    <xf numFmtId="0" fontId="12" fillId="70" borderId="69" xfId="0">
      <alignment horizontal="center" vertical="center" wrapText="1"/>
    </xf>
    <xf numFmtId="0" fontId="12" fillId="73" borderId="72" xfId="0">
      <alignment vertical="center"/>
    </xf>
    <xf numFmtId="0" fontId="12" fillId="74" borderId="73" xfId="0">
      <alignment vertical="center"/>
    </xf>
    <xf numFmtId="177" fontId="12" fillId="275" borderId="74" xfId="0" applyFill="1">
      <alignment horizontal="right" vertical="center"/>
    </xf>
    <xf numFmtId="177" fontId="12" fillId="275" borderId="75" xfId="0" applyFill="1">
      <alignment horizontal="right" vertical="center"/>
    </xf>
    <xf numFmtId="177" fontId="12" fillId="275" borderId="76" xfId="0" applyFill="1">
      <alignment horizontal="right" vertical="center"/>
    </xf>
    <xf numFmtId="177" fontId="12" fillId="275" borderId="77" xfId="0" applyFill="1">
      <alignment horizontal="right" vertical="center"/>
    </xf>
    <xf numFmtId="177" fontId="12" fillId="275" borderId="78" xfId="0" applyFill="1">
      <alignment horizontal="right"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0" fontId="9" fillId="81" borderId="80" xfId="0"/>
    <xf numFmtId="0" fontId="12" fillId="82" borderId="81" xfId="0">
      <alignment vertical="center"/>
    </xf>
    <xf numFmtId="0" fontId="12" fillId="83" borderId="82" xfId="0">
      <alignment vertical="center"/>
    </xf>
    <xf numFmtId="0" fontId="12" fillId="84" borderId="83" xfId="0">
      <alignment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0" fontId="9" fillId="81" borderId="80" xfId="0"/>
    <xf numFmtId="0" fontId="12" fillId="85" borderId="84" xfId="0">
      <alignment vertical="center" wrapText="1"/>
    </xf>
    <xf numFmtId="0" fontId="9" fillId="81" borderId="80" xfId="0"/>
    <xf numFmtId="0" fontId="12" fillId="85" borderId="84" xfId="0">
      <alignment vertical="center" wrapText="1"/>
    </xf>
    <xf numFmtId="0" fontId="12" fillId="73" borderId="72" xfId="0">
      <alignment vertical="center"/>
    </xf>
    <xf numFmtId="0" fontId="12" fillId="80" borderId="79" xfId="0">
      <alignment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0" fontId="9" fillId="81" borderId="80" xfId="0"/>
    <xf numFmtId="0" fontId="12" fillId="85" borderId="84" xfId="0">
      <alignment vertical="center" wrapText="1"/>
    </xf>
    <xf numFmtId="0" fontId="9" fillId="81" borderId="80" xfId="0"/>
    <xf numFmtId="0" fontId="12" fillId="85" borderId="84" xfId="0">
      <alignment vertical="center" wrapText="1"/>
    </xf>
    <xf numFmtId="0" fontId="12" fillId="73" borderId="72" xfId="0">
      <alignment vertical="center"/>
    </xf>
    <xf numFmtId="0" fontId="12" fillId="80" borderId="79" xfId="0">
      <alignment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177" fontId="12" fillId="275" borderId="85" xfId="0" applyFill="1">
      <alignment horizontal="right" vertical="center"/>
    </xf>
    <xf numFmtId="0" fontId="14" fillId="87" borderId="86" xfId="0">
      <alignment vertical="center"/>
    </xf>
    <xf numFmtId="0" fontId="14" fillId="88" borderId="87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88" borderId="87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88" borderId="87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88" borderId="87" xfId="0">
      <alignment vertical="center"/>
    </xf>
    <xf numFmtId="0" fontId="9" fillId="89" borderId="88" xfId="0"/>
    <xf numFmtId="0" fontId="9" fillId="89" borderId="88" xfId="0"/>
    <xf numFmtId="0" fontId="9" fillId="89" borderId="88" xfId="0"/>
    <xf numFmtId="0" fontId="5" fillId="26" borderId="25" xfId="0">
      <alignment vertical="center"/>
    </xf>
    <xf numFmtId="0" fontId="5" fillId="26" borderId="25" xfId="0">
      <alignment vertical="center"/>
    </xf>
    <xf numFmtId="0" fontId="14" fillId="88" borderId="87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88" borderId="87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4" fillId="90" borderId="89" xfId="0">
      <alignment horizontal="right" vertical="center"/>
    </xf>
    <xf numFmtId="0" fontId="14" fillId="90" borderId="89" xfId="0">
      <alignment horizontal="right" vertical="center"/>
    </xf>
    <xf numFmtId="0" fontId="14" fillId="90" borderId="89" xfId="0">
      <alignment horizontal="right" vertical="center"/>
    </xf>
    <xf numFmtId="0" fontId="14" fillId="90" borderId="89" xfId="0">
      <alignment horizontal="right" vertical="center"/>
    </xf>
    <xf numFmtId="0" fontId="14" fillId="87" borderId="86" xfId="0">
      <alignment vertical="center"/>
    </xf>
    <xf numFmtId="0" fontId="14" fillId="87" borderId="86" xfId="0">
      <alignment vertical="center"/>
    </xf>
    <xf numFmtId="0" fontId="14" fillId="87" borderId="86" xfId="0">
      <alignment vertical="center"/>
    </xf>
    <xf numFmtId="0" fontId="5" fillId="26" borderId="25" xfId="0">
      <alignment vertical="center"/>
    </xf>
    <xf numFmtId="0" fontId="14" fillId="87" borderId="86" xfId="0">
      <alignment vertical="center"/>
    </xf>
    <xf numFmtId="0" fontId="14" fillId="87" borderId="86" xfId="0">
      <alignment vertical="center"/>
    </xf>
    <xf numFmtId="0" fontId="14" fillId="87" borderId="86" xfId="0">
      <alignment vertical="center"/>
    </xf>
    <xf numFmtId="0" fontId="5" fillId="26" borderId="25" xfId="0">
      <alignment vertical="center"/>
    </xf>
    <xf numFmtId="0" fontId="14" fillId="87" borderId="86" xfId="0">
      <alignment vertical="center"/>
    </xf>
    <xf numFmtId="0" fontId="14" fillId="87" borderId="86" xfId="0">
      <alignment vertical="center"/>
    </xf>
    <xf numFmtId="0" fontId="8" fillId="27" borderId="26" xfId="0">
      <alignment horizontal="center" vertical="center"/>
    </xf>
    <xf numFmtId="0" fontId="14" fillId="91" borderId="90" xfId="0">
      <alignment horizontal="center" vertical="center"/>
    </xf>
    <xf numFmtId="0" fontId="5" fillId="26" borderId="25" xfId="0">
      <alignment vertical="center"/>
    </xf>
    <xf numFmtId="0" fontId="14" fillId="91" borderId="90" xfId="0">
      <alignment horizontal="center" vertical="center"/>
    </xf>
    <xf numFmtId="0" fontId="14" fillId="91" borderId="90" xfId="0">
      <alignment horizontal="center" vertical="center"/>
    </xf>
    <xf numFmtId="0" fontId="14" fillId="91" borderId="90" xfId="0">
      <alignment horizontal="center" vertical="center"/>
    </xf>
    <xf numFmtId="0" fontId="5" fillId="26" borderId="25" xfId="0">
      <alignment vertical="center"/>
    </xf>
    <xf numFmtId="0" fontId="14" fillId="91" borderId="90" xfId="0">
      <alignment horizontal="center" vertical="center"/>
    </xf>
    <xf numFmtId="0" fontId="12" fillId="54" borderId="53" xfId="0">
      <alignment vertical="center"/>
    </xf>
    <xf numFmtId="0" fontId="12" fillId="54" borderId="53" xfId="0">
      <alignment vertical="center"/>
    </xf>
    <xf numFmtId="0" fontId="12" fillId="54" borderId="53" xfId="0">
      <alignment vertical="center"/>
    </xf>
    <xf numFmtId="0" fontId="5" fillId="26" borderId="25" xfId="0">
      <alignment vertical="center"/>
    </xf>
    <xf numFmtId="0" fontId="12" fillId="54" borderId="53" xfId="0">
      <alignment vertical="center"/>
    </xf>
    <xf numFmtId="0" fontId="12" fillId="54" borderId="53" xfId="0">
      <alignment vertical="center"/>
    </xf>
    <xf numFmtId="0" fontId="12" fillId="54" borderId="53" xfId="0">
      <alignment vertical="center"/>
    </xf>
    <xf numFmtId="0" fontId="5" fillId="26" borderId="25" xfId="0">
      <alignment vertical="center"/>
    </xf>
    <xf numFmtId="0" fontId="12" fillId="55" borderId="54" xfId="0">
      <alignment horizontal="right" vertical="center"/>
    </xf>
    <xf numFmtId="0" fontId="12" fillId="54" borderId="53" xfId="0">
      <alignment vertical="center"/>
    </xf>
    <xf numFmtId="0" fontId="12" fillId="58" borderId="57" xfId="0">
      <alignment vertical="center"/>
    </xf>
    <xf numFmtId="0" fontId="12" fillId="58" borderId="57" xfId="0">
      <alignment vertical="center"/>
    </xf>
    <xf numFmtId="0" fontId="5" fillId="57" borderId="56" xfId="0">
      <alignment vertical="center"/>
    </xf>
    <xf numFmtId="0" fontId="12" fillId="58" borderId="57" xfId="0">
      <alignment vertical="center"/>
    </xf>
    <xf numFmtId="0" fontId="12" fillId="58" borderId="57" xfId="0">
      <alignment vertical="center"/>
    </xf>
    <xf numFmtId="0" fontId="12" fillId="59" borderId="58" xfId="0">
      <alignment horizontal="right" vertical="center"/>
    </xf>
    <xf numFmtId="0" fontId="12" fillId="59" borderId="58" xfId="0">
      <alignment horizontal="right" vertical="center"/>
    </xf>
    <xf numFmtId="0" fontId="12" fillId="59" borderId="58" xfId="0">
      <alignment horizontal="right" vertical="center"/>
    </xf>
    <xf numFmtId="0" fontId="12" fillId="73" borderId="72" xfId="0">
      <alignment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0" fontId="12" fillId="82" borderId="81" xfId="0">
      <alignment vertical="center"/>
    </xf>
    <xf numFmtId="177" fontId="12" fillId="93" borderId="92" xfId="0">
      <alignment horizontal="right"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9" fillId="94" borderId="93" xfId="0"/>
    <xf numFmtId="0" fontId="12" fillId="95" borderId="94" xfId="0">
      <alignment vertical="center"/>
    </xf>
    <xf numFmtId="177" fontId="12" fillId="93" borderId="92" xfId="0">
      <alignment horizontal="right" vertical="center"/>
    </xf>
    <xf numFmtId="0" fontId="12" fillId="96" borderId="95" xfId="0">
      <alignment horizontal="center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0" fontId="12" fillId="73" borderId="72" xfId="0">
      <alignment vertical="center"/>
    </xf>
    <xf numFmtId="0" fontId="12" fillId="74" borderId="73" xfId="0">
      <alignment vertical="center"/>
    </xf>
    <xf numFmtId="177" fontId="12" fillId="93" borderId="92" xfId="0">
      <alignment horizontal="right" vertical="center"/>
    </xf>
    <xf numFmtId="0" fontId="12" fillId="74" borderId="73" xfId="0">
      <alignment vertical="center"/>
    </xf>
    <xf numFmtId="177" fontId="12" fillId="93" borderId="92" xfId="0">
      <alignment horizontal="right" vertical="center"/>
    </xf>
    <xf numFmtId="0" fontId="9" fillId="81" borderId="80" xfId="0"/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92" borderId="91" xfId="0">
      <alignment horizontal="center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0" fontId="12" fillId="80" borderId="79" xfId="0">
      <alignment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9" fillId="81" borderId="80" xfId="0"/>
    <xf numFmtId="0" fontId="12" fillId="85" borderId="84" xfId="0">
      <alignment vertical="center" wrapText="1"/>
    </xf>
    <xf numFmtId="177" fontId="12" fillId="93" borderId="92" xfId="0">
      <alignment horizontal="right" vertical="center"/>
    </xf>
    <xf numFmtId="0" fontId="12" fillId="85" borderId="84" xfId="0">
      <alignment vertical="center" wrapText="1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9" fillId="81" borderId="80" xfId="0"/>
    <xf numFmtId="0" fontId="12" fillId="85" borderId="84" xfId="0">
      <alignment vertical="center" wrapText="1"/>
    </xf>
    <xf numFmtId="177" fontId="12" fillId="93" borderId="92" xfId="0">
      <alignment horizontal="right" vertical="center"/>
    </xf>
    <xf numFmtId="0" fontId="12" fillId="85" borderId="84" xfId="0">
      <alignment vertical="center" wrapText="1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0" fontId="12" fillId="80" borderId="79" xfId="0">
      <alignment vertical="center"/>
    </xf>
    <xf numFmtId="0" fontId="12" fillId="73" borderId="72" xfId="0">
      <alignment vertical="center"/>
    </xf>
    <xf numFmtId="0" fontId="12" fillId="92" borderId="91" xfId="0">
      <alignment horizontal="center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177" fontId="12" fillId="93" borderId="92" xfId="0">
      <alignment horizontal="right" vertical="center"/>
    </xf>
    <xf numFmtId="0" fontId="12" fillId="80" borderId="79" xfId="0">
      <alignment vertical="center"/>
    </xf>
    <xf numFmtId="0" fontId="12" fillId="73" borderId="72" xfId="0">
      <alignment vertical="center"/>
    </xf>
    <xf numFmtId="0" fontId="12" fillId="80" borderId="79" xfId="0">
      <alignment vertical="center"/>
    </xf>
    <xf numFmtId="177" fontId="12" fillId="93" borderId="92" xfId="0">
      <alignment horizontal="right" vertical="center"/>
    </xf>
    <xf numFmtId="0" fontId="12" fillId="80" borderId="79" xfId="0">
      <alignment vertical="center"/>
    </xf>
    <xf numFmtId="0" fontId="12" fillId="73" borderId="72" xfId="0">
      <alignment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54" borderId="53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5" fillId="26" borderId="25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5" fillId="26" borderId="25" xfId="0">
      <alignment vertical="center"/>
    </xf>
    <xf numFmtId="0" fontId="12" fillId="99" borderId="98" xfId="0">
      <alignment horizontal="right" vertical="center"/>
    </xf>
    <xf numFmtId="0" fontId="8" fillId="27" borderId="26" xfId="0">
      <alignment horizontal="center" vertical="center"/>
    </xf>
    <xf numFmtId="0" fontId="5" fillId="26" borderId="25" xfId="0">
      <alignment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5" fillId="32" borderId="31" xfId="0">
      <alignment horizontal="left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8" fillId="27" borderId="26" xfId="0">
      <alignment horizontal="center" vertical="center"/>
    </xf>
    <xf numFmtId="0" fontId="15" fillId="100" borderId="99" xfId="0">
      <alignment horizontal="center" vertical="center"/>
    </xf>
    <xf numFmtId="0" fontId="5" fillId="26" borderId="25" xfId="0">
      <alignment vertical="center"/>
    </xf>
    <xf numFmtId="0" fontId="15" fillId="100" borderId="99" xfId="0">
      <alignment horizontal="center" vertical="center"/>
    </xf>
    <xf numFmtId="0" fontId="15" fillId="100" borderId="99" xfId="0">
      <alignment horizontal="center" vertical="center"/>
    </xf>
    <xf numFmtId="0" fontId="5" fillId="32" borderId="31" xfId="0">
      <alignment horizontal="left" vertical="center"/>
    </xf>
    <xf numFmtId="0" fontId="15" fillId="100" borderId="99" xfId="0">
      <alignment horizontal="center" vertical="center"/>
    </xf>
    <xf numFmtId="0" fontId="9" fillId="33" borderId="32" xfId="0"/>
    <xf numFmtId="0" fontId="5" fillId="23" borderId="22" xfId="0">
      <alignment horizontal="right" vertical="center"/>
    </xf>
    <xf numFmtId="0" fontId="5" fillId="60" borderId="59" xfId="0">
      <alignment vertical="center"/>
    </xf>
    <xf numFmtId="0" fontId="5" fillId="60" borderId="59" xfId="0">
      <alignment vertical="center"/>
    </xf>
    <xf numFmtId="0" fontId="5" fillId="60" borderId="59" xfId="0">
      <alignment vertical="center"/>
    </xf>
    <xf numFmtId="0" fontId="5" fillId="60" borderId="59" xfId="0">
      <alignment vertical="center"/>
    </xf>
    <xf numFmtId="0" fontId="5" fillId="101" borderId="100" xfId="0">
      <alignment horizontal="left" vertical="center"/>
    </xf>
    <xf numFmtId="0" fontId="9" fillId="62" borderId="61" xfId="0"/>
    <xf numFmtId="0" fontId="9" fillId="102" borderId="101" xfId="0">
      <alignment horizontal="right"/>
    </xf>
    <xf numFmtId="0" fontId="5" fillId="103" borderId="102" xfId="0">
      <alignment horizontal="right" vertical="center"/>
    </xf>
    <xf numFmtId="0" fontId="5" fillId="104" borderId="103" xfId="0">
      <alignment horizontal="center" vertical="center"/>
    </xf>
    <xf numFmtId="0" fontId="5" fillId="104" borderId="103" xfId="0">
      <alignment horizontal="center" vertical="center"/>
    </xf>
    <xf numFmtId="0" fontId="5" fillId="104" borderId="103" xfId="0">
      <alignment horizontal="center" vertical="center"/>
    </xf>
    <xf numFmtId="0" fontId="5" fillId="104" borderId="103" xfId="0">
      <alignment horizontal="center" vertical="center"/>
    </xf>
    <xf numFmtId="0" fontId="5" fillId="104" borderId="103" xfId="0">
      <alignment horizontal="center" vertical="center"/>
    </xf>
    <xf numFmtId="0" fontId="5" fillId="104" borderId="103" xfId="0">
      <alignment horizontal="center" vertical="center"/>
    </xf>
    <xf numFmtId="0" fontId="5" fillId="104" borderId="103" xfId="0">
      <alignment horizontal="center" vertical="center"/>
    </xf>
    <xf numFmtId="0" fontId="5" fillId="104" borderId="103" xfId="0">
      <alignment horizontal="center" vertical="center"/>
    </xf>
    <xf numFmtId="0" fontId="5" fillId="105" borderId="104" xfId="0">
      <alignment vertical="center"/>
    </xf>
    <xf numFmtId="177" fontId="5" fillId="275" borderId="105" xfId="0" applyFill="1">
      <alignment horizontal="right"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8" borderId="107" xfId="0">
      <alignment vertical="center" wrapText="1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177" fontId="5" fillId="109" borderId="108" xfId="0">
      <alignment horizontal="center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177" fontId="5" fillId="109" borderId="108" xfId="0">
      <alignment horizontal="center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0" fontId="5" fillId="108" borderId="107" xfId="0">
      <alignment vertical="center" wrapText="1"/>
    </xf>
    <xf numFmtId="177" fontId="5" fillId="107" borderId="106" xfId="0">
      <alignment horizontal="right" vertical="center"/>
    </xf>
    <xf numFmtId="177" fontId="5" fillId="109" borderId="108" xfId="0">
      <alignment horizontal="center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0" fontId="5" fillId="108" borderId="107" xfId="0">
      <alignment vertical="center" wrapText="1"/>
    </xf>
    <xf numFmtId="177" fontId="5" fillId="107" borderId="106" xfId="0">
      <alignment horizontal="right" vertical="center"/>
    </xf>
    <xf numFmtId="177" fontId="5" fillId="109" borderId="108" xfId="0">
      <alignment horizontal="center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177" fontId="5" fillId="109" borderId="108" xfId="0">
      <alignment horizontal="center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0" fontId="5" fillId="105" borderId="104" xfId="0">
      <alignment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0" fontId="5" fillId="105" borderId="104" xfId="0">
      <alignment vertical="center"/>
    </xf>
    <xf numFmtId="0" fontId="9" fillId="110" borderId="109" xfId="0">
      <alignment horizontal="center" vertical="center"/>
    </xf>
    <xf numFmtId="0" fontId="9" fillId="111" borderId="110" xfId="0">
      <alignment horizontal="right" vertical="center"/>
    </xf>
    <xf numFmtId="0" fontId="9" fillId="111" borderId="110" xfId="0">
      <alignment horizontal="right" vertical="center"/>
    </xf>
    <xf numFmtId="0" fontId="9" fillId="111" borderId="110" xfId="0">
      <alignment horizontal="right" vertical="center"/>
    </xf>
    <xf numFmtId="0" fontId="5" fillId="105" borderId="104" xfId="0">
      <alignment vertical="center"/>
    </xf>
    <xf numFmtId="0" fontId="5" fillId="105" borderId="104" xfId="0">
      <alignment vertical="center"/>
    </xf>
    <xf numFmtId="177" fontId="5" fillId="107" borderId="106" xfId="0">
      <alignment horizontal="right" vertical="center"/>
    </xf>
    <xf numFmtId="0" fontId="5" fillId="105" borderId="104" xfId="0">
      <alignment vertical="center"/>
    </xf>
    <xf numFmtId="0" fontId="5" fillId="104" borderId="103" xfId="0">
      <alignment horizontal="center" vertical="center"/>
    </xf>
    <xf numFmtId="0" fontId="5" fillId="104" borderId="103" xfId="0">
      <alignment horizontal="center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32" borderId="31" xfId="0">
      <alignment horizontal="left"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3" borderId="22" xfId="0">
      <alignment horizontal="right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9" fillId="33" borderId="32" xfId="0"/>
    <xf numFmtId="0" fontId="9" fillId="33" borderId="32" xfId="0"/>
    <xf numFmtId="0" fontId="16" fillId="112" borderId="111" xfId="0">
      <alignment horizontal="center" vertical="center"/>
    </xf>
    <xf numFmtId="0" fontId="9" fillId="33" borderId="32" xfId="0"/>
    <xf numFmtId="0" fontId="9" fillId="33" borderId="32" xfId="0"/>
    <xf numFmtId="0" fontId="17" fillId="113" borderId="112" xfId="0">
      <alignment horizontal="center" vertical="center"/>
    </xf>
    <xf numFmtId="0" fontId="17" fillId="113" borderId="112" xfId="0">
      <alignment horizontal="center" vertical="center"/>
    </xf>
    <xf numFmtId="0" fontId="17" fillId="113" borderId="112" xfId="0">
      <alignment horizontal="center" vertical="center"/>
    </xf>
    <xf numFmtId="0" fontId="9" fillId="33" borderId="32" xfId="0"/>
    <xf numFmtId="0" fontId="9" fillId="33" borderId="32" xfId="0"/>
    <xf numFmtId="0" fontId="17" fillId="113" borderId="112" xfId="0">
      <alignment horizontal="center" vertical="center"/>
    </xf>
    <xf numFmtId="0" fontId="9" fillId="33" borderId="32" xfId="0"/>
    <xf numFmtId="0" fontId="5" fillId="114" borderId="113" xfId="0">
      <alignment horizontal="right"/>
    </xf>
    <xf numFmtId="0" fontId="12" fillId="58" borderId="57" xfId="0">
      <alignment vertical="center"/>
    </xf>
    <xf numFmtId="0" fontId="12" fillId="58" borderId="57" xfId="0">
      <alignment vertical="center"/>
    </xf>
    <xf numFmtId="0" fontId="12" fillId="56" borderId="55" xfId="0">
      <alignment vertical="center"/>
    </xf>
    <xf numFmtId="0" fontId="9" fillId="62" borderId="61" xfId="0"/>
    <xf numFmtId="0" fontId="9" fillId="62" borderId="61" xfId="0"/>
    <xf numFmtId="0" fontId="12" fillId="56" borderId="55" xfId="0">
      <alignment vertical="center"/>
    </xf>
    <xf numFmtId="0" fontId="9" fillId="115" borderId="114" xfId="0">
      <alignment horizontal="right" vertical="center"/>
    </xf>
    <xf numFmtId="0" fontId="5" fillId="103" borderId="102" xfId="0">
      <alignment horizontal="right" vertical="center"/>
    </xf>
    <xf numFmtId="49" fontId="12" fillId="116" borderId="115" xfId="0">
      <alignment horizontal="center" vertical="center"/>
    </xf>
    <xf numFmtId="49" fontId="12" fillId="117" borderId="116" xfId="0">
      <alignment horizontal="center" vertical="center"/>
    </xf>
    <xf numFmtId="49" fontId="12" fillId="118" borderId="117" xfId="0">
      <alignment horizontal="center" vertical="center"/>
    </xf>
    <xf numFmtId="0" fontId="9" fillId="119" borderId="118" xfId="0"/>
    <xf numFmtId="0" fontId="9" fillId="119" borderId="118" xfId="0"/>
    <xf numFmtId="49" fontId="12" fillId="118" borderId="117" xfId="0">
      <alignment horizontal="center" vertical="center"/>
    </xf>
    <xf numFmtId="0" fontId="9" fillId="119" borderId="118" xfId="0"/>
    <xf numFmtId="0" fontId="9" fillId="119" borderId="118" xfId="0"/>
    <xf numFmtId="0" fontId="9" fillId="119" borderId="118" xfId="0"/>
    <xf numFmtId="49" fontId="12" fillId="120" borderId="119" xfId="0">
      <alignment horizontal="center" vertical="center"/>
    </xf>
    <xf numFmtId="49" fontId="12" fillId="118" borderId="117" xfId="0">
      <alignment horizontal="center" vertical="center"/>
    </xf>
    <xf numFmtId="49" fontId="12" fillId="118" borderId="117" xfId="0">
      <alignment horizontal="center" vertical="center"/>
    </xf>
    <xf numFmtId="49" fontId="12" fillId="118" borderId="117" xfId="0">
      <alignment horizontal="center" vertical="center"/>
    </xf>
    <xf numFmtId="49" fontId="12" fillId="118" borderId="117" xfId="0">
      <alignment horizontal="center" vertical="center"/>
    </xf>
    <xf numFmtId="49" fontId="12" fillId="118" borderId="117" xfId="0">
      <alignment horizontal="center" vertical="center"/>
    </xf>
    <xf numFmtId="49" fontId="12" fillId="118" borderId="117" xfId="0">
      <alignment horizontal="center" vertical="center"/>
    </xf>
    <xf numFmtId="49" fontId="12" fillId="121" borderId="120" xfId="0">
      <alignment vertical="center"/>
    </xf>
    <xf numFmtId="178" fontId="5" fillId="275" borderId="121" xfId="0" applyFill="1">
      <alignment horizontal="right"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49" fontId="12" fillId="123" borderId="122" xfId="0">
      <alignment vertical="center"/>
    </xf>
    <xf numFmtId="177" fontId="5" fillId="107" borderId="106" xfId="0">
      <alignment horizontal="right" vertical="center"/>
    </xf>
    <xf numFmtId="49" fontId="12" fillId="123" borderId="122" xfId="0">
      <alignment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49" fontId="12" fillId="123" borderId="122" xfId="0">
      <alignment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49" fontId="12" fillId="124" borderId="123" xfId="0">
      <alignment vertical="center"/>
    </xf>
    <xf numFmtId="177" fontId="5" fillId="107" borderId="106" xfId="0">
      <alignment horizontal="right" vertical="center"/>
    </xf>
    <xf numFmtId="49" fontId="12" fillId="125" borderId="124" xfId="0">
      <alignment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49" fontId="12" fillId="125" borderId="124" xfId="0">
      <alignment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49" fontId="12" fillId="121" borderId="120" xfId="0">
      <alignment vertical="center"/>
    </xf>
    <xf numFmtId="177" fontId="5" fillId="107" borderId="106" xfId="0">
      <alignment horizontal="right" vertical="center"/>
    </xf>
    <xf numFmtId="49" fontId="12" fillId="123" borderId="122" xfId="0">
      <alignment vertical="center"/>
    </xf>
    <xf numFmtId="49" fontId="12" fillId="123" borderId="122" xfId="0">
      <alignment vertical="center"/>
    </xf>
    <xf numFmtId="177" fontId="5" fillId="107" borderId="106" xfId="0">
      <alignment horizontal="right" vertical="center"/>
    </xf>
    <xf numFmtId="49" fontId="12" fillId="123" borderId="122" xfId="0">
      <alignment vertical="center"/>
    </xf>
    <xf numFmtId="177" fontId="5" fillId="107" borderId="106" xfId="0">
      <alignment horizontal="right" vertical="center"/>
    </xf>
    <xf numFmtId="49" fontId="12" fillId="123" borderId="122" xfId="0">
      <alignment vertical="center"/>
    </xf>
    <xf numFmtId="49" fontId="12" fillId="123" borderId="122" xfId="0">
      <alignment vertical="center"/>
    </xf>
    <xf numFmtId="177" fontId="5" fillId="107" borderId="106" xfId="0">
      <alignment horizontal="right" vertical="center"/>
    </xf>
    <xf numFmtId="49" fontId="12" fillId="126" borderId="125" xfId="0">
      <alignment horizontal="center" vertical="center"/>
    </xf>
    <xf numFmtId="178" fontId="5" fillId="275" borderId="126" xfId="0" applyFill="1">
      <alignment horizontal="right" vertical="center"/>
    </xf>
    <xf numFmtId="49" fontId="12" fillId="116" borderId="115" xfId="0">
      <alignment horizontal="center" vertical="center"/>
    </xf>
    <xf numFmtId="49" fontId="12" fillId="117" borderId="116" xfId="0">
      <alignment horizontal="center" vertical="center"/>
    </xf>
    <xf numFmtId="49" fontId="12" fillId="117" borderId="116" xfId="0">
      <alignment horizontal="center" vertical="center"/>
    </xf>
    <xf numFmtId="0" fontId="12" fillId="128" borderId="127" xfId="0">
      <alignment horizontal="center" vertical="center"/>
    </xf>
    <xf numFmtId="0" fontId="12" fillId="128" borderId="127" xfId="0">
      <alignment horizontal="center" vertical="center"/>
    </xf>
    <xf numFmtId="49" fontId="12" fillId="117" borderId="116" xfId="0">
      <alignment horizontal="center" vertical="center"/>
    </xf>
    <xf numFmtId="0" fontId="12" fillId="128" borderId="127" xfId="0">
      <alignment horizontal="center" vertical="center"/>
    </xf>
    <xf numFmtId="0" fontId="12" fillId="128" borderId="127" xfId="0">
      <alignment horizontal="center" vertical="center"/>
    </xf>
    <xf numFmtId="0" fontId="9" fillId="119" borderId="118" xfId="0"/>
    <xf numFmtId="49" fontId="12" fillId="120" borderId="119" xfId="0">
      <alignment horizontal="center" vertical="center"/>
    </xf>
    <xf numFmtId="49" fontId="12" fillId="120" borderId="119" xfId="0">
      <alignment horizontal="center" vertical="center"/>
    </xf>
    <xf numFmtId="49" fontId="12" fillId="120" borderId="119" xfId="0">
      <alignment horizontal="center" vertical="center"/>
    </xf>
    <xf numFmtId="49" fontId="12" fillId="120" borderId="119" xfId="0">
      <alignment horizontal="center" vertical="center"/>
    </xf>
    <xf numFmtId="49" fontId="12" fillId="120" borderId="119" xfId="0">
      <alignment horizontal="center" vertical="center"/>
    </xf>
    <xf numFmtId="49" fontId="12" fillId="120" borderId="119" xfId="0">
      <alignment horizontal="center" vertical="center"/>
    </xf>
    <xf numFmtId="49" fontId="12" fillId="129" borderId="128" xfId="0">
      <alignment horizontal="center" vertical="center"/>
    </xf>
    <xf numFmtId="49" fontId="12" fillId="125" borderId="124" xfId="0">
      <alignment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49" fontId="12" fillId="125" borderId="124" xfId="0">
      <alignment vertical="center"/>
    </xf>
    <xf numFmtId="177" fontId="5" fillId="107" borderId="106" xfId="0">
      <alignment horizontal="right" vertical="center"/>
    </xf>
    <xf numFmtId="177" fontId="5" fillId="107" borderId="106" xfId="0">
      <alignment horizontal="right" vertical="center"/>
    </xf>
    <xf numFmtId="49" fontId="12" fillId="125" borderId="124" xfId="0">
      <alignment vertical="center"/>
    </xf>
    <xf numFmtId="177" fontId="5" fillId="107" borderId="106" xfId="0">
      <alignment horizontal="right" vertical="center"/>
    </xf>
    <xf numFmtId="49" fontId="12" fillId="125" borderId="124" xfId="0">
      <alignment vertical="center"/>
    </xf>
    <xf numFmtId="49" fontId="12" fillId="125" borderId="124" xfId="0">
      <alignment vertical="center"/>
    </xf>
    <xf numFmtId="177" fontId="5" fillId="107" borderId="106" xfId="0">
      <alignment horizontal="right" vertical="center"/>
    </xf>
    <xf numFmtId="49" fontId="12" fillId="125" borderId="124" xfId="0">
      <alignment vertical="center"/>
    </xf>
    <xf numFmtId="177" fontId="5" fillId="107" borderId="106" xfId="0">
      <alignment horizontal="right" vertical="center"/>
    </xf>
    <xf numFmtId="49" fontId="12" fillId="125" borderId="124" xfId="0">
      <alignment vertical="center"/>
    </xf>
    <xf numFmtId="49" fontId="12" fillId="125" borderId="124" xfId="0">
      <alignment vertical="center"/>
    </xf>
    <xf numFmtId="49" fontId="12" fillId="125" borderId="124" xfId="0">
      <alignment vertical="center"/>
    </xf>
    <xf numFmtId="49" fontId="12" fillId="118" borderId="117" xfId="0">
      <alignment horizontal="center" vertical="center"/>
    </xf>
    <xf numFmtId="49" fontId="12" fillId="130" borderId="129" xfId="0">
      <alignment horizontal="center" vertical="center"/>
    </xf>
    <xf numFmtId="49" fontId="12" fillId="130" borderId="129" xfId="0">
      <alignment horizontal="center" vertical="center"/>
    </xf>
    <xf numFmtId="49" fontId="12" fillId="130" borderId="129" xfId="0">
      <alignment horizontal="center" vertical="center"/>
    </xf>
    <xf numFmtId="49" fontId="12" fillId="130" borderId="129" xfId="0">
      <alignment horizontal="center" vertical="center"/>
    </xf>
    <xf numFmtId="49" fontId="12" fillId="130" borderId="129" xfId="0">
      <alignment horizontal="center" vertical="center"/>
    </xf>
    <xf numFmtId="49" fontId="12" fillId="130" borderId="129" xfId="0">
      <alignment horizontal="center" vertical="center"/>
    </xf>
    <xf numFmtId="49" fontId="12" fillId="130" borderId="129" xfId="0">
      <alignment horizontal="center" vertical="center"/>
    </xf>
    <xf numFmtId="49" fontId="12" fillId="131" borderId="130" xfId="0">
      <alignment horizontal="right" vertical="center"/>
    </xf>
    <xf numFmtId="0" fontId="12" fillId="54" borderId="53" xfId="0">
      <alignment vertical="center"/>
    </xf>
    <xf numFmtId="49" fontId="16" fillId="132" borderId="13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6" fillId="112" borderId="111" xfId="0">
      <alignment horizontal="center" vertical="center"/>
    </xf>
    <xf numFmtId="0" fontId="12" fillId="54" borderId="53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5" fillId="134" borderId="133" xfId="0">
      <alignment vertical="center"/>
    </xf>
    <xf numFmtId="49" fontId="5" fillId="134" borderId="133" xfId="0">
      <alignment vertical="center"/>
    </xf>
    <xf numFmtId="49" fontId="5" fillId="134" borderId="133" xfId="0">
      <alignment vertical="center"/>
    </xf>
    <xf numFmtId="49" fontId="5" fillId="134" borderId="133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12" fillId="135" borderId="134" xfId="0">
      <alignment horizontal="right" vertical="center"/>
    </xf>
    <xf numFmtId="0" fontId="12" fillId="54" borderId="53" xfId="0">
      <alignment vertical="center"/>
    </xf>
    <xf numFmtId="49" fontId="12" fillId="136" borderId="135" xfId="0">
      <alignment vertical="center"/>
    </xf>
    <xf numFmtId="49" fontId="12" fillId="136" borderId="135" xfId="0">
      <alignment vertical="center"/>
    </xf>
    <xf numFmtId="49" fontId="12" fillId="136" borderId="135" xfId="0">
      <alignment vertical="center"/>
    </xf>
    <xf numFmtId="49" fontId="12" fillId="136" borderId="135" xfId="0">
      <alignment vertical="center"/>
    </xf>
    <xf numFmtId="49" fontId="12" fillId="136" borderId="135" xfId="0">
      <alignment vertical="center"/>
    </xf>
    <xf numFmtId="49" fontId="5" fillId="137" borderId="136" xfId="0">
      <alignment vertical="center"/>
    </xf>
    <xf numFmtId="49" fontId="5" fillId="137" borderId="136" xfId="0">
      <alignment vertical="center"/>
    </xf>
    <xf numFmtId="49" fontId="5" fillId="137" borderId="136" xfId="0">
      <alignment vertical="center"/>
    </xf>
    <xf numFmtId="49" fontId="5" fillId="137" borderId="136" xfId="0">
      <alignment vertical="center"/>
    </xf>
    <xf numFmtId="49" fontId="12" fillId="136" borderId="135" xfId="0">
      <alignment vertical="center"/>
    </xf>
    <xf numFmtId="49" fontId="12" fillId="136" borderId="135" xfId="0">
      <alignment vertical="center"/>
    </xf>
    <xf numFmtId="49" fontId="12" fillId="138" borderId="137" xfId="0">
      <alignment horizontal="right" vertical="center"/>
    </xf>
    <xf numFmtId="49" fontId="12" fillId="138" borderId="137" xfId="0">
      <alignment horizontal="right" vertical="center"/>
    </xf>
    <xf numFmtId="0" fontId="12" fillId="139" borderId="138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49" fontId="12" fillId="140" borderId="139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49" fontId="12" fillId="140" borderId="139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141" borderId="140" xfId="0">
      <alignment horizontal="center" vertical="center" wrapText="1"/>
    </xf>
    <xf numFmtId="0" fontId="12" fillId="69" borderId="68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0" fontId="12" fillId="73" borderId="72" xfId="0">
      <alignment vertical="center"/>
    </xf>
    <xf numFmtId="49" fontId="12" fillId="143" borderId="142" xfId="0">
      <alignment vertical="center"/>
    </xf>
    <xf numFmtId="0" fontId="9" fillId="81" borderId="80" xfId="0"/>
    <xf numFmtId="49" fontId="12" fillId="143" borderId="142" xfId="0">
      <alignment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9" fillId="81" borderId="80" xfId="0"/>
    <xf numFmtId="49" fontId="12" fillId="143" borderId="142" xfId="0">
      <alignment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49" fontId="12" fillId="144" borderId="143" xfId="0">
      <alignment vertical="center"/>
    </xf>
    <xf numFmtId="49" fontId="12" fillId="145" borderId="144" xfId="0">
      <alignment horizontal="center" vertical="center"/>
    </xf>
    <xf numFmtId="177" fontId="12" fillId="146" borderId="145" xfId="0">
      <alignment horizontal="right" vertical="center"/>
    </xf>
    <xf numFmtId="49" fontId="12" fillId="145" borderId="144" xfId="0">
      <alignment horizontal="center" vertical="center"/>
    </xf>
    <xf numFmtId="177" fontId="12" fillId="146" borderId="145" xfId="0">
      <alignment horizontal="right" vertical="center"/>
    </xf>
    <xf numFmtId="49" fontId="12" fillId="145" borderId="144" xfId="0">
      <alignment horizontal="center" vertical="center"/>
    </xf>
    <xf numFmtId="0" fontId="12" fillId="83" borderId="82" xfId="0">
      <alignment vertical="center"/>
    </xf>
    <xf numFmtId="49" fontId="12" fillId="125" borderId="124" xfId="0">
      <alignment vertical="center"/>
    </xf>
    <xf numFmtId="177" fontId="12" fillId="275" borderId="146" xfId="0" applyFill="1">
      <alignment horizontal="right" vertical="center"/>
    </xf>
    <xf numFmtId="177" fontId="12" fillId="148" borderId="147" xfId="0">
      <alignment horizontal="right" vertical="center"/>
    </xf>
    <xf numFmtId="177" fontId="12" fillId="149" borderId="148" xfId="0">
      <alignment horizontal="right" vertical="center"/>
    </xf>
    <xf numFmtId="177" fontId="12" fillId="148" borderId="147" xfId="0">
      <alignment horizontal="right" vertical="center"/>
    </xf>
    <xf numFmtId="0" fontId="9" fillId="94" borderId="93" xfId="0"/>
    <xf numFmtId="49" fontId="12" fillId="125" borderId="124" xfId="0">
      <alignment vertical="center"/>
    </xf>
    <xf numFmtId="177" fontId="12" fillId="150" borderId="149" xfId="0">
      <alignment horizontal="right" vertical="center"/>
    </xf>
    <xf numFmtId="49" fontId="12" fillId="116" borderId="115" xfId="0">
      <alignment horizontal="center" vertical="center"/>
    </xf>
    <xf numFmtId="177" fontId="12" fillId="148" borderId="147" xfId="0">
      <alignment horizontal="right" vertical="center"/>
    </xf>
    <xf numFmtId="0" fontId="12" fillId="73" borderId="72" xfId="0">
      <alignment vertical="center"/>
    </xf>
    <xf numFmtId="49" fontId="12" fillId="151" borderId="150" xfId="0">
      <alignment vertical="center"/>
    </xf>
    <xf numFmtId="49" fontId="12" fillId="152" borderId="151" xfId="0">
      <alignment horizontal="center" vertical="center"/>
    </xf>
    <xf numFmtId="49" fontId="12" fillId="152" borderId="151" xfId="0">
      <alignment horizontal="center" vertical="center"/>
    </xf>
    <xf numFmtId="49" fontId="12" fillId="152" borderId="151" xfId="0">
      <alignment horizontal="center" vertical="center"/>
    </xf>
    <xf numFmtId="177" fontId="12" fillId="153" borderId="152" xfId="0">
      <alignment horizontal="right" vertical="center"/>
    </xf>
    <xf numFmtId="49" fontId="12" fillId="152" borderId="151" xfId="0">
      <alignment horizontal="center" vertical="center"/>
    </xf>
    <xf numFmtId="49" fontId="12" fillId="152" borderId="151" xfId="0">
      <alignment horizontal="center" vertical="center"/>
    </xf>
    <xf numFmtId="49" fontId="12" fillId="152" borderId="151" xfId="0">
      <alignment horizontal="center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49" fontId="12" fillId="140" borderId="139" xfId="0">
      <alignment horizontal="center" vertical="center"/>
    </xf>
    <xf numFmtId="0" fontId="12" fillId="139" borderId="138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49" fontId="12" fillId="140" borderId="139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49" fontId="12" fillId="140" borderId="139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92" borderId="91" xfId="0">
      <alignment horizontal="center" vertical="center"/>
    </xf>
    <xf numFmtId="0" fontId="12" fillId="141" borderId="140" xfId="0">
      <alignment horizontal="center" vertical="center" wrapText="1"/>
    </xf>
    <xf numFmtId="0" fontId="12" fillId="69" borderId="68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0" borderId="139" xfId="0">
      <alignment horizontal="center" vertical="center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49" fontId="12" fillId="142" borderId="141" xfId="0">
      <alignment horizontal="center" vertical="center" wrapText="1"/>
    </xf>
    <xf numFmtId="0" fontId="12" fillId="73" borderId="72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9" fillId="81" borderId="80" xfId="0"/>
    <xf numFmtId="49" fontId="12" fillId="154" borderId="153" xfId="0">
      <alignment horizontal="lef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9" fillId="81" borderId="80" xfId="0"/>
    <xf numFmtId="49" fontId="12" fillId="154" borderId="153" xfId="0">
      <alignment horizontal="lef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9" fillId="81" borderId="80" xfId="0"/>
    <xf numFmtId="49" fontId="12" fillId="154" borderId="153" xfId="0">
      <alignment horizontal="left" vertical="center"/>
    </xf>
    <xf numFmtId="49" fontId="12" fillId="140" borderId="139" xfId="0">
      <alignment horizontal="center" vertical="center"/>
    </xf>
    <xf numFmtId="177" fontId="12" fillId="93" borderId="92" xfId="0">
      <alignment horizontal="right" vertical="center"/>
    </xf>
    <xf numFmtId="49" fontId="12" fillId="140" borderId="139" xfId="0">
      <alignment horizontal="center" vertical="center"/>
    </xf>
    <xf numFmtId="177" fontId="12" fillId="93" borderId="92" xfId="0">
      <alignment horizontal="right" vertical="center"/>
    </xf>
    <xf numFmtId="49" fontId="12" fillId="140" borderId="139" xfId="0">
      <alignment horizontal="center" vertical="center"/>
    </xf>
    <xf numFmtId="0" fontId="9" fillId="81" borderId="80" xfId="0"/>
    <xf numFmtId="49" fontId="12" fillId="155" borderId="154" xfId="0">
      <alignment horizontal="left" vertical="center"/>
    </xf>
    <xf numFmtId="49" fontId="12" fillId="140" borderId="139" xfId="0">
      <alignment horizontal="center" vertical="center"/>
    </xf>
    <xf numFmtId="177" fontId="12" fillId="93" borderId="92" xfId="0">
      <alignment horizontal="right" vertical="center"/>
    </xf>
    <xf numFmtId="49" fontId="12" fillId="140" borderId="139" xfId="0">
      <alignment horizontal="center" vertical="center"/>
    </xf>
    <xf numFmtId="177" fontId="12" fillId="93" borderId="92" xfId="0">
      <alignment horizontal="right" vertical="center"/>
    </xf>
    <xf numFmtId="49" fontId="12" fillId="140" borderId="139" xfId="0">
      <alignment horizontal="center" vertical="center"/>
    </xf>
    <xf numFmtId="0" fontId="12" fillId="73" borderId="72" xfId="0">
      <alignment vertical="center"/>
    </xf>
    <xf numFmtId="49" fontId="12" fillId="151" borderId="150" xfId="0">
      <alignment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177" fontId="12" fillId="93" borderId="92" xfId="0">
      <alignment horizontal="right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0" fontId="12" fillId="73" borderId="72" xfId="0">
      <alignment vertical="center"/>
    </xf>
    <xf numFmtId="49" fontId="12" fillId="140" borderId="139" xfId="0">
      <alignment horizontal="center" vertical="center"/>
    </xf>
    <xf numFmtId="0" fontId="12" fillId="54" borderId="53" xfId="0">
      <alignment vertical="center"/>
    </xf>
    <xf numFmtId="49" fontId="12" fillId="156" borderId="155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5" fillId="26" borderId="25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12" fillId="99" borderId="98" xfId="0">
      <alignment horizontal="right" vertical="center"/>
    </xf>
    <xf numFmtId="49" fontId="16" fillId="132" borderId="131" xfId="0">
      <alignment horizontal="center" vertical="center"/>
    </xf>
    <xf numFmtId="0" fontId="18" fillId="157" borderId="156" xfId="0">
      <alignment horizontal="center" vertical="center"/>
    </xf>
    <xf numFmtId="0" fontId="18" fillId="157" borderId="156" xfId="0">
      <alignment horizontal="center" vertical="center"/>
    </xf>
    <xf numFmtId="0" fontId="18" fillId="157" borderId="156" xfId="0">
      <alignment horizontal="center" vertical="center"/>
    </xf>
    <xf numFmtId="0" fontId="18" fillId="157" borderId="156" xfId="0">
      <alignment horizontal="center" vertical="center"/>
    </xf>
    <xf numFmtId="0" fontId="18" fillId="157" borderId="156" xfId="0">
      <alignment horizontal="center" vertical="center"/>
    </xf>
    <xf numFmtId="0" fontId="18" fillId="157" borderId="156" xfId="0">
      <alignment horizontal="center" vertical="center"/>
    </xf>
    <xf numFmtId="0" fontId="18" fillId="157" borderId="156" xfId="0">
      <alignment horizontal="center" vertical="center"/>
    </xf>
    <xf numFmtId="49" fontId="9" fillId="158" borderId="157" xfId="0">
      <alignment horizontal="center" vertical="center"/>
    </xf>
    <xf numFmtId="49" fontId="9" fillId="158" borderId="157" xfId="0">
      <alignment horizontal="center" vertical="center"/>
    </xf>
    <xf numFmtId="49" fontId="9" fillId="158" borderId="157" xfId="0">
      <alignment horizontal="center" vertical="center"/>
    </xf>
    <xf numFmtId="49" fontId="9" fillId="159" borderId="158" xfId="0"/>
    <xf numFmtId="49" fontId="9" fillId="158" borderId="157" xfId="0">
      <alignment horizontal="center" vertical="center"/>
    </xf>
    <xf numFmtId="49" fontId="9" fillId="158" borderId="157" xfId="0">
      <alignment horizontal="center" vertical="center"/>
    </xf>
    <xf numFmtId="49" fontId="9" fillId="158" borderId="157" xfId="0">
      <alignment horizontal="center" vertical="center"/>
    </xf>
    <xf numFmtId="49" fontId="5" fillId="160" borderId="159" xfId="0">
      <alignment horizontal="right" vertical="center"/>
    </xf>
    <xf numFmtId="49" fontId="5" fillId="161" borderId="160" xfId="0"/>
    <xf numFmtId="49" fontId="9" fillId="162" borderId="161" xfId="0"/>
    <xf numFmtId="49" fontId="9" fillId="162" borderId="161" xfId="0"/>
    <xf numFmtId="49" fontId="9" fillId="162" borderId="161" xfId="0"/>
    <xf numFmtId="49" fontId="9" fillId="162" borderId="161" xfId="0"/>
    <xf numFmtId="49" fontId="9" fillId="162" borderId="161" xfId="0"/>
    <xf numFmtId="49" fontId="9" fillId="162" borderId="161" xfId="0"/>
    <xf numFmtId="49" fontId="5" fillId="163" borderId="162" xfId="0">
      <alignment horizontal="right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9" fillId="166" borderId="165" xfId="0">
      <alignment vertical="center"/>
    </xf>
    <xf numFmtId="0" fontId="9" fillId="167" borderId="166" xfId="0">
      <alignment vertical="center"/>
    </xf>
    <xf numFmtId="177" fontId="5" fillId="168" borderId="167" xfId="0"/>
    <xf numFmtId="0" fontId="9" fillId="167" borderId="166" xfId="0">
      <alignment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9" fillId="166" borderId="165" xfId="0">
      <alignment vertical="center"/>
    </xf>
    <xf numFmtId="0" fontId="9" fillId="167" borderId="166" xfId="0">
      <alignment vertical="center"/>
    </xf>
    <xf numFmtId="177" fontId="5" fillId="168" borderId="167" xfId="0"/>
    <xf numFmtId="0" fontId="9" fillId="167" borderId="166" xfId="0">
      <alignment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9" fillId="166" borderId="165" xfId="0">
      <alignment vertical="center"/>
    </xf>
    <xf numFmtId="0" fontId="9" fillId="167" borderId="166" xfId="0">
      <alignment vertical="center"/>
    </xf>
    <xf numFmtId="177" fontId="5" fillId="168" borderId="167" xfId="0"/>
    <xf numFmtId="0" fontId="9" fillId="167" borderId="166" xfId="0">
      <alignment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9" fillId="166" borderId="165" xfId="0">
      <alignment vertical="center"/>
    </xf>
    <xf numFmtId="0" fontId="9" fillId="167" borderId="166" xfId="0">
      <alignment vertical="center"/>
    </xf>
    <xf numFmtId="177" fontId="5" fillId="168" borderId="167" xfId="0"/>
    <xf numFmtId="0" fontId="9" fillId="167" borderId="166" xfId="0">
      <alignment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49" fontId="5" fillId="165" borderId="164" xfId="0">
      <alignment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49" fontId="5" fillId="165" borderId="164" xfId="0">
      <alignment vertical="center"/>
    </xf>
    <xf numFmtId="49" fontId="9" fillId="169" borderId="168" xfId="0"/>
    <xf numFmtId="0" fontId="9" fillId="111" borderId="110" xfId="0">
      <alignment horizontal="right" vertical="center"/>
    </xf>
    <xf numFmtId="0" fontId="9" fillId="111" borderId="110" xfId="0">
      <alignment horizontal="right" vertical="center"/>
    </xf>
    <xf numFmtId="0" fontId="9" fillId="111" borderId="110" xfId="0">
      <alignment horizontal="right" vertical="center"/>
    </xf>
    <xf numFmtId="49" fontId="5" fillId="165" borderId="164" xfId="0">
      <alignment vertical="center"/>
    </xf>
    <xf numFmtId="49" fontId="5" fillId="165" borderId="164" xfId="0">
      <alignment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49" fontId="5" fillId="165" borderId="164" xfId="0">
      <alignment vertical="center"/>
    </xf>
    <xf numFmtId="49" fontId="5" fillId="165" borderId="164" xfId="0">
      <alignment vertical="center"/>
    </xf>
    <xf numFmtId="0" fontId="9" fillId="170" borderId="169" xfId="0">
      <alignment vertical="center"/>
    </xf>
    <xf numFmtId="0" fontId="9" fillId="170" borderId="169" xfId="0">
      <alignment vertical="center"/>
    </xf>
    <xf numFmtId="0" fontId="9" fillId="170" borderId="169" xfId="0">
      <alignment vertical="center"/>
    </xf>
    <xf numFmtId="0" fontId="9" fillId="170" borderId="169" xfId="0">
      <alignment vertical="center"/>
    </xf>
    <xf numFmtId="0" fontId="9" fillId="170" borderId="169" xfId="0">
      <alignment vertical="center"/>
    </xf>
    <xf numFmtId="0" fontId="9" fillId="170" borderId="169" xfId="0">
      <alignment vertical="center"/>
    </xf>
    <xf numFmtId="0" fontId="9" fillId="170" borderId="169" xfId="0">
      <alignment vertical="center"/>
    </xf>
    <xf numFmtId="0" fontId="5" fillId="171" borderId="170" xfId="0">
      <alignment horizontal="right" vertical="center"/>
    </xf>
    <xf numFmtId="0" fontId="14" fillId="87" borderId="86" xfId="0">
      <alignment vertical="center"/>
    </xf>
    <xf numFmtId="49" fontId="8" fillId="172" borderId="171" xfId="0">
      <alignment horizontal="center" vertical="center"/>
    </xf>
    <xf numFmtId="0" fontId="14" fillId="91" borderId="90" xfId="0">
      <alignment horizontal="center" vertical="center"/>
    </xf>
    <xf numFmtId="0" fontId="5" fillId="26" borderId="25" xfId="0">
      <alignment vertical="center"/>
    </xf>
    <xf numFmtId="0" fontId="14" fillId="91" borderId="90" xfId="0">
      <alignment horizontal="center" vertical="center"/>
    </xf>
    <xf numFmtId="0" fontId="14" fillId="91" borderId="90" xfId="0">
      <alignment horizontal="center" vertical="center"/>
    </xf>
    <xf numFmtId="0" fontId="14" fillId="91" borderId="90" xfId="0">
      <alignment horizontal="center" vertical="center"/>
    </xf>
    <xf numFmtId="0" fontId="5" fillId="26" borderId="25" xfId="0">
      <alignment vertical="center"/>
    </xf>
    <xf numFmtId="0" fontId="14" fillId="91" borderId="90" xfId="0">
      <alignment horizontal="center" vertical="center"/>
    </xf>
    <xf numFmtId="0" fontId="12" fillId="54" borderId="53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5" fillId="134" borderId="133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5" fillId="134" borderId="133" xfId="0">
      <alignment vertical="center"/>
    </xf>
    <xf numFmtId="49" fontId="12" fillId="135" borderId="134" xfId="0">
      <alignment horizontal="right" vertical="center"/>
    </xf>
    <xf numFmtId="0" fontId="12" fillId="54" borderId="53" xfId="0">
      <alignment vertical="center"/>
    </xf>
    <xf numFmtId="49" fontId="12" fillId="136" borderId="135" xfId="0">
      <alignment vertical="center"/>
    </xf>
    <xf numFmtId="49" fontId="12" fillId="136" borderId="135" xfId="0">
      <alignment vertical="center"/>
    </xf>
    <xf numFmtId="49" fontId="5" fillId="137" borderId="136" xfId="0">
      <alignment vertical="center"/>
    </xf>
    <xf numFmtId="49" fontId="12" fillId="136" borderId="135" xfId="0">
      <alignment vertical="center"/>
    </xf>
    <xf numFmtId="49" fontId="12" fillId="136" borderId="135" xfId="0">
      <alignment vertical="center"/>
    </xf>
    <xf numFmtId="49" fontId="12" fillId="138" borderId="137" xfId="0">
      <alignment horizontal="right" vertical="center"/>
    </xf>
    <xf numFmtId="49" fontId="5" fillId="173" borderId="172" xfId="0">
      <alignment horizontal="right" vertical="center"/>
    </xf>
    <xf numFmtId="49" fontId="12" fillId="138" borderId="137" xfId="0">
      <alignment horizontal="right" vertical="center"/>
    </xf>
    <xf numFmtId="0" fontId="12" fillId="139" borderId="138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9" fillId="81" borderId="80" xfId="0"/>
    <xf numFmtId="49" fontId="12" fillId="144" borderId="143" xfId="0">
      <alignment vertical="center"/>
    </xf>
    <xf numFmtId="177" fontId="12" fillId="146" borderId="145" xfId="0">
      <alignment horizontal="right" vertical="center"/>
    </xf>
    <xf numFmtId="49" fontId="12" fillId="144" borderId="143" xfId="0">
      <alignment vertical="center"/>
    </xf>
    <xf numFmtId="177" fontId="12" fillId="146" borderId="145" xfId="0">
      <alignment horizontal="right" vertical="center"/>
    </xf>
    <xf numFmtId="0" fontId="12" fillId="83" borderId="82" xfId="0">
      <alignment vertical="center"/>
    </xf>
    <xf numFmtId="49" fontId="12" fillId="125" borderId="124" xfId="0">
      <alignment vertical="center"/>
    </xf>
    <xf numFmtId="177" fontId="12" fillId="148" borderId="147" xfId="0">
      <alignment horizontal="right" vertical="center"/>
    </xf>
    <xf numFmtId="49" fontId="12" fillId="125" borderId="124" xfId="0">
      <alignment vertical="center"/>
    </xf>
    <xf numFmtId="177" fontId="12" fillId="148" borderId="147" xfId="0">
      <alignment horizontal="right" vertical="center"/>
    </xf>
    <xf numFmtId="0" fontId="12" fillId="83" borderId="82" xfId="0">
      <alignment vertical="center"/>
    </xf>
    <xf numFmtId="49" fontId="12" fillId="125" borderId="124" xfId="0">
      <alignment vertical="center"/>
    </xf>
    <xf numFmtId="177" fontId="12" fillId="148" borderId="147" xfId="0">
      <alignment horizontal="right" vertical="center"/>
    </xf>
    <xf numFmtId="177" fontId="12" fillId="148" borderId="147" xfId="0">
      <alignment horizontal="right" vertical="center"/>
    </xf>
    <xf numFmtId="177" fontId="12" fillId="148" borderId="147" xfId="0">
      <alignment horizontal="right" vertical="center"/>
    </xf>
    <xf numFmtId="49" fontId="12" fillId="125" borderId="124" xfId="0">
      <alignment vertical="center"/>
    </xf>
    <xf numFmtId="177" fontId="12" fillId="148" borderId="147" xfId="0">
      <alignment horizontal="right" vertical="center"/>
    </xf>
    <xf numFmtId="0" fontId="12" fillId="83" borderId="82" xfId="0">
      <alignment vertical="center"/>
    </xf>
    <xf numFmtId="49" fontId="12" fillId="125" borderId="124" xfId="0">
      <alignment vertical="center"/>
    </xf>
    <xf numFmtId="177" fontId="12" fillId="148" borderId="147" xfId="0">
      <alignment horizontal="right" vertical="center"/>
    </xf>
    <xf numFmtId="49" fontId="12" fillId="125" borderId="124" xfId="0">
      <alignment vertical="center"/>
    </xf>
    <xf numFmtId="177" fontId="12" fillId="148" borderId="147" xfId="0">
      <alignment horizontal="right" vertical="center"/>
    </xf>
    <xf numFmtId="0" fontId="9" fillId="94" borderId="93" xfId="0"/>
    <xf numFmtId="49" fontId="12" fillId="125" borderId="124" xfId="0">
      <alignment vertical="center"/>
    </xf>
    <xf numFmtId="177" fontId="12" fillId="148" borderId="147" xfId="0">
      <alignment horizontal="right" vertical="center"/>
    </xf>
    <xf numFmtId="49" fontId="9" fillId="169" borderId="168" xfId="0"/>
    <xf numFmtId="0" fontId="9" fillId="119" borderId="118" xfId="0"/>
    <xf numFmtId="0" fontId="9" fillId="119" borderId="118" xfId="0"/>
    <xf numFmtId="0" fontId="9" fillId="119" borderId="118" xfId="0"/>
    <xf numFmtId="0" fontId="12" fillId="83" borderId="82" xfId="0">
      <alignment vertical="center"/>
    </xf>
    <xf numFmtId="49" fontId="12" fillId="125" borderId="124" xfId="0">
      <alignment vertical="center"/>
    </xf>
    <xf numFmtId="49" fontId="12" fillId="125" borderId="124" xfId="0">
      <alignment vertical="center"/>
    </xf>
    <xf numFmtId="0" fontId="12" fillId="73" borderId="72" xfId="0">
      <alignment vertical="center"/>
    </xf>
    <xf numFmtId="49" fontId="12" fillId="151" borderId="150" xfId="0">
      <alignment vertical="center"/>
    </xf>
    <xf numFmtId="177" fontId="12" fillId="153" borderId="152" xfId="0">
      <alignment horizontal="right" vertical="center"/>
    </xf>
    <xf numFmtId="49" fontId="12" fillId="151" borderId="150" xfId="0">
      <alignment vertical="center"/>
    </xf>
    <xf numFmtId="177" fontId="12" fillId="153" borderId="152" xfId="0">
      <alignment horizontal="right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49" fontId="12" fillId="143" borderId="142" xfId="0">
      <alignment vertical="center"/>
    </xf>
    <xf numFmtId="0" fontId="12" fillId="73" borderId="72" xfId="0">
      <alignment vertical="center"/>
    </xf>
    <xf numFmtId="49" fontId="12" fillId="140" borderId="139" xfId="0">
      <alignment horizontal="center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0" fontId="12" fillId="73" borderId="72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0" fontId="12" fillId="73" borderId="72" xfId="0">
      <alignment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0" fontId="12" fillId="54" borderId="53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5" fillId="26" borderId="25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5" fillId="26" borderId="25" xfId="0">
      <alignment vertical="center"/>
    </xf>
    <xf numFmtId="0" fontId="12" fillId="99" borderId="98" xfId="0">
      <alignment horizontal="right" vertical="center"/>
    </xf>
    <xf numFmtId="0" fontId="14" fillId="87" borderId="86" xfId="0">
      <alignment vertical="center"/>
    </xf>
    <xf numFmtId="0" fontId="14" fillId="87" borderId="86" xfId="0">
      <alignment vertical="center"/>
    </xf>
    <xf numFmtId="0" fontId="14" fillId="87" borderId="86" xfId="0">
      <alignment vertical="center"/>
    </xf>
    <xf numFmtId="0" fontId="5" fillId="26" borderId="25" xfId="0">
      <alignment vertical="center"/>
    </xf>
    <xf numFmtId="0" fontId="14" fillId="87" borderId="86" xfId="0">
      <alignment vertical="center"/>
    </xf>
    <xf numFmtId="0" fontId="14" fillId="87" borderId="86" xfId="0">
      <alignment vertical="center"/>
    </xf>
    <xf numFmtId="0" fontId="14" fillId="87" borderId="86" xfId="0">
      <alignment vertical="center"/>
    </xf>
    <xf numFmtId="0" fontId="5" fillId="26" borderId="25" xfId="0">
      <alignment vertical="center"/>
    </xf>
    <xf numFmtId="0" fontId="14" fillId="87" borderId="86" xfId="0">
      <alignment vertical="center"/>
    </xf>
    <xf numFmtId="0" fontId="14" fillId="87" borderId="86" xfId="0">
      <alignment vertical="center"/>
    </xf>
    <xf numFmtId="49" fontId="8" fillId="172" borderId="171" xfId="0">
      <alignment horizontal="center" vertical="center"/>
    </xf>
    <xf numFmtId="0" fontId="12" fillId="174" borderId="173" xfId="0">
      <alignment horizontal="center" vertical="center"/>
    </xf>
    <xf numFmtId="0" fontId="5" fillId="26" borderId="25" xfId="0">
      <alignment vertical="center"/>
    </xf>
    <xf numFmtId="0" fontId="12" fillId="174" borderId="173" xfId="0">
      <alignment horizontal="center" vertical="center"/>
    </xf>
    <xf numFmtId="0" fontId="12" fillId="174" borderId="173" xfId="0">
      <alignment horizontal="center" vertical="center"/>
    </xf>
    <xf numFmtId="0" fontId="12" fillId="174" borderId="173" xfId="0">
      <alignment horizontal="center" vertical="center"/>
    </xf>
    <xf numFmtId="0" fontId="5" fillId="26" borderId="25" xfId="0">
      <alignment vertical="center"/>
    </xf>
    <xf numFmtId="0" fontId="12" fillId="174" borderId="173" xfId="0">
      <alignment horizontal="center" vertical="center"/>
    </xf>
    <xf numFmtId="0" fontId="14" fillId="87" borderId="86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5" fillId="134" borderId="133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12" fillId="133" borderId="132" xfId="0">
      <alignment vertical="center"/>
    </xf>
    <xf numFmtId="49" fontId="5" fillId="134" borderId="133" xfId="0">
      <alignment vertical="center"/>
    </xf>
    <xf numFmtId="49" fontId="12" fillId="135" borderId="134" xfId="0">
      <alignment horizontal="right" vertical="center"/>
    </xf>
    <xf numFmtId="0" fontId="14" fillId="87" borderId="86" xfId="0">
      <alignment vertical="center"/>
    </xf>
    <xf numFmtId="49" fontId="12" fillId="136" borderId="135" xfId="0">
      <alignment vertical="center"/>
    </xf>
    <xf numFmtId="49" fontId="12" fillId="136" borderId="135" xfId="0">
      <alignment vertical="center"/>
    </xf>
    <xf numFmtId="49" fontId="5" fillId="137" borderId="136" xfId="0">
      <alignment vertical="center"/>
    </xf>
    <xf numFmtId="49" fontId="12" fillId="136" borderId="135" xfId="0">
      <alignment vertical="center"/>
    </xf>
    <xf numFmtId="49" fontId="12" fillId="136" borderId="135" xfId="0">
      <alignment vertical="center"/>
    </xf>
    <xf numFmtId="49" fontId="12" fillId="138" borderId="137" xfId="0">
      <alignment horizontal="right" vertical="center"/>
    </xf>
    <xf numFmtId="49" fontId="12" fillId="138" borderId="137" xfId="0">
      <alignment horizontal="right" vertical="center"/>
    </xf>
    <xf numFmtId="49" fontId="12" fillId="138" borderId="137" xfId="0">
      <alignment horizontal="right" vertical="center"/>
    </xf>
    <xf numFmtId="0" fontId="14" fillId="175" borderId="174" xfId="0">
      <alignment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0" fontId="14" fillId="175" borderId="174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14" fillId="175" borderId="174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76" borderId="175" xfId="0">
      <alignment vertical="center" wrapText="1"/>
    </xf>
    <xf numFmtId="177" fontId="12" fillId="93" borderId="92" xfId="0">
      <alignment horizontal="right" vertical="center"/>
    </xf>
    <xf numFmtId="0" fontId="14" fillId="175" borderId="174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14" fillId="175" borderId="174" xfId="0">
      <alignment vertical="center"/>
    </xf>
    <xf numFmtId="49" fontId="12" fillId="140" borderId="139" xfId="0">
      <alignment horizontal="center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9" fillId="81" borderId="80" xfId="0"/>
    <xf numFmtId="49" fontId="12" fillId="140" borderId="139" xfId="0">
      <alignment horizontal="center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9" fillId="81" borderId="80" xfId="0"/>
    <xf numFmtId="49" fontId="12" fillId="140" borderId="139" xfId="0">
      <alignment horizontal="center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14" fillId="175" borderId="174" xfId="0">
      <alignment vertical="center"/>
    </xf>
    <xf numFmtId="49" fontId="12" fillId="140" borderId="139" xfId="0">
      <alignment horizontal="center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14" fillId="175" borderId="174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14" fillId="175" borderId="174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14" fillId="175" borderId="174" xfId="0">
      <alignment vertical="center"/>
    </xf>
    <xf numFmtId="49" fontId="12" fillId="143" borderId="142" xfId="0">
      <alignment vertical="center"/>
    </xf>
    <xf numFmtId="49" fontId="12" fillId="143" borderId="142" xfId="0">
      <alignment vertical="center"/>
    </xf>
    <xf numFmtId="0" fontId="14" fillId="175" borderId="174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14" fillId="175" borderId="174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0" fontId="14" fillId="175" borderId="174" xfId="0">
      <alignment vertical="center"/>
    </xf>
    <xf numFmtId="49" fontId="12" fillId="143" borderId="142" xfId="0">
      <alignment vertical="center"/>
    </xf>
    <xf numFmtId="49" fontId="12" fillId="143" borderId="142" xfId="0">
      <alignment vertical="center"/>
    </xf>
    <xf numFmtId="0" fontId="14" fillId="175" borderId="174" xfId="0">
      <alignment vertical="center"/>
    </xf>
    <xf numFmtId="49" fontId="12" fillId="140" borderId="139" xfId="0">
      <alignment horizontal="center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0" fontId="12" fillId="97" borderId="96" xfId="0">
      <alignment horizontal="right" vertical="center"/>
    </xf>
    <xf numFmtId="49" fontId="12" fillId="143" borderId="142" xfId="0">
      <alignment vertical="center"/>
    </xf>
    <xf numFmtId="0" fontId="14" fillId="175" borderId="174" xfId="0">
      <alignment vertical="center"/>
    </xf>
    <xf numFmtId="49" fontId="12" fillId="143" borderId="142" xfId="0">
      <alignment vertical="center"/>
    </xf>
    <xf numFmtId="177" fontId="12" fillId="93" borderId="92" xfId="0">
      <alignment horizontal="right" vertical="center"/>
    </xf>
    <xf numFmtId="49" fontId="12" fillId="143" borderId="142" xfId="0">
      <alignment vertical="center"/>
    </xf>
    <xf numFmtId="0" fontId="14" fillId="175" borderId="174" xfId="0">
      <alignment vertical="center"/>
    </xf>
    <xf numFmtId="49" fontId="12" fillId="140" borderId="139" xfId="0">
      <alignment horizontal="center" vertical="center"/>
    </xf>
    <xf numFmtId="49" fontId="12" fillId="140" borderId="139" xfId="0">
      <alignment horizontal="center" vertical="center"/>
    </xf>
    <xf numFmtId="0" fontId="14" fillId="87" borderId="86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5" fillId="26" borderId="25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12" fillId="98" borderId="97" xfId="0">
      <alignment vertical="center"/>
    </xf>
    <xf numFmtId="0" fontId="5" fillId="26" borderId="25" xfId="0">
      <alignment vertical="center"/>
    </xf>
    <xf numFmtId="0" fontId="12" fillId="99" borderId="98" xfId="0">
      <alignment horizontal="right" vertical="center"/>
    </xf>
    <xf numFmtId="49" fontId="10" fillId="177" borderId="176" xfId="0">
      <alignment horizontal="center" vertical="center"/>
    </xf>
    <xf numFmtId="177" fontId="10" fillId="178" borderId="177" xfId="0">
      <alignment horizontal="center" vertical="center"/>
    </xf>
    <xf numFmtId="177" fontId="10" fillId="178" borderId="177" xfId="0">
      <alignment horizontal="center" vertical="center"/>
    </xf>
    <xf numFmtId="177" fontId="10" fillId="178" borderId="177" xfId="0">
      <alignment horizontal="center" vertical="center"/>
    </xf>
    <xf numFmtId="177" fontId="10" fillId="178" borderId="177" xfId="0">
      <alignment horizontal="center" vertical="center"/>
    </xf>
    <xf numFmtId="177" fontId="10" fillId="178" borderId="177" xfId="0">
      <alignment horizontal="center" vertical="center"/>
    </xf>
    <xf numFmtId="177" fontId="10" fillId="178" borderId="177" xfId="0">
      <alignment horizontal="center" vertical="center"/>
    </xf>
    <xf numFmtId="177" fontId="10" fillId="178" borderId="177" xfId="0">
      <alignment horizontal="center" vertical="center"/>
    </xf>
    <xf numFmtId="177" fontId="10" fillId="178" borderId="177" xfId="0">
      <alignment horizontal="center" vertical="center"/>
    </xf>
    <xf numFmtId="177" fontId="10" fillId="178" borderId="177" xfId="0">
      <alignment horizontal="center" vertical="center"/>
    </xf>
    <xf numFmtId="49" fontId="5" fillId="137" borderId="136" xfId="0">
      <alignment vertical="center"/>
    </xf>
    <xf numFmtId="49" fontId="5" fillId="179" borderId="178" xfId="0">
      <alignment horizontal="center" vertical="center" wrapText="1"/>
    </xf>
    <xf numFmtId="49" fontId="5" fillId="137" borderId="136" xfId="0">
      <alignment vertical="center"/>
    </xf>
    <xf numFmtId="49" fontId="5" fillId="179" borderId="178" xfId="0">
      <alignment horizontal="center" vertical="center" wrapText="1"/>
    </xf>
    <xf numFmtId="49" fontId="5" fillId="180" borderId="179" xfId="0">
      <alignment vertical="center" wrapText="1"/>
    </xf>
    <xf numFmtId="49" fontId="5" fillId="180" borderId="179" xfId="0">
      <alignment vertical="center" wrapText="1"/>
    </xf>
    <xf numFmtId="49" fontId="5" fillId="180" borderId="179" xfId="0">
      <alignment vertical="center" wrapText="1"/>
    </xf>
    <xf numFmtId="49" fontId="5" fillId="137" borderId="136" xfId="0">
      <alignment vertical="center"/>
    </xf>
    <xf numFmtId="49" fontId="5" fillId="180" borderId="179" xfId="0">
      <alignment vertical="center" wrapText="1"/>
    </xf>
    <xf numFmtId="49" fontId="5" fillId="173" borderId="172" xfId="0">
      <alignment horizontal="right" vertical="center"/>
    </xf>
    <xf numFmtId="49" fontId="5" fillId="181" borderId="180" xfId="0">
      <alignment horizontal="center" vertical="center" wrapText="1"/>
    </xf>
    <xf numFmtId="49" fontId="5" fillId="181" borderId="180" xfId="0">
      <alignment horizontal="center" vertical="center" wrapText="1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3" borderId="182" xfId="0">
      <alignment horizontal="left" vertical="center" wrapText="1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3" borderId="182" xfId="0">
      <alignment horizontal="left" vertical="center" wrapText="1"/>
    </xf>
    <xf numFmtId="49" fontId="5" fillId="181" borderId="180" xfId="0">
      <alignment horizontal="center" vertical="center" wrapText="1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3" borderId="182" xfId="0">
      <alignment horizontal="left" vertical="center" wrapText="1"/>
    </xf>
    <xf numFmtId="49" fontId="5" fillId="182" borderId="181" xfId="0">
      <alignment horizontal="center" vertical="center"/>
    </xf>
    <xf numFmtId="179" fontId="19" fillId="275" borderId="183" xfId="0" applyFill="1">
      <alignment horizontal="right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177" fontId="19" fillId="275" borderId="186" xfId="0" applyFill="1">
      <alignment horizontal="right" vertical="center"/>
    </xf>
    <xf numFmtId="177" fontId="19" fillId="188" borderId="187" xfId="0">
      <alignment horizontal="right" vertical="center"/>
    </xf>
    <xf numFmtId="49" fontId="5" fillId="183" borderId="182" xfId="0">
      <alignment horizontal="left" vertical="center" wrapText="1"/>
    </xf>
    <xf numFmtId="49" fontId="5" fillId="181" borderId="180" xfId="0">
      <alignment horizontal="center" vertical="center" wrapText="1"/>
    </xf>
    <xf numFmtId="179" fontId="19" fillId="189" borderId="188" xfId="0">
      <alignment horizontal="right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177" fontId="19" fillId="188" borderId="187" xfId="0">
      <alignment horizontal="right" vertical="center"/>
    </xf>
    <xf numFmtId="49" fontId="5" fillId="183" borderId="182" xfId="0">
      <alignment horizontal="left" vertical="center" wrapText="1"/>
    </xf>
    <xf numFmtId="49" fontId="5" fillId="181" borderId="180" xfId="0">
      <alignment horizontal="center" vertical="center" wrapText="1"/>
    </xf>
    <xf numFmtId="179" fontId="20" fillId="190" borderId="189" xfId="0">
      <alignment horizontal="right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177" fontId="19" fillId="188" borderId="187" xfId="0">
      <alignment horizontal="right" vertical="center"/>
    </xf>
    <xf numFmtId="49" fontId="5" fillId="183" borderId="182" xfId="0">
      <alignment horizontal="left" vertical="center" wrapText="1"/>
    </xf>
    <xf numFmtId="49" fontId="5" fillId="181" borderId="180" xfId="0">
      <alignment horizontal="center" vertical="center" wrapText="1"/>
    </xf>
    <xf numFmtId="179" fontId="19" fillId="189" borderId="188" xfId="0">
      <alignment horizontal="right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177" fontId="19" fillId="188" borderId="187" xfId="0">
      <alignment horizontal="right" vertical="center"/>
    </xf>
    <xf numFmtId="49" fontId="5" fillId="183" borderId="182" xfId="0">
      <alignment horizontal="left" vertical="center" wrapText="1"/>
    </xf>
    <xf numFmtId="49" fontId="5" fillId="181" borderId="180" xfId="0">
      <alignment horizontal="center" vertical="center" wrapText="1"/>
    </xf>
    <xf numFmtId="179" fontId="19" fillId="189" borderId="188" xfId="0">
      <alignment horizontal="right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177" fontId="19" fillId="188" borderId="187" xfId="0">
      <alignment horizontal="right" vertical="center"/>
    </xf>
    <xf numFmtId="49" fontId="5" fillId="183" borderId="182" xfId="0">
      <alignment horizontal="left" vertical="center" wrapText="1"/>
    </xf>
    <xf numFmtId="49" fontId="5" fillId="181" borderId="180" xfId="0">
      <alignment horizontal="center" vertical="center" wrapText="1"/>
    </xf>
    <xf numFmtId="179" fontId="19" fillId="189" borderId="188" xfId="0">
      <alignment horizontal="right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177" fontId="19" fillId="188" borderId="187" xfId="0">
      <alignment horizontal="right" vertical="center"/>
    </xf>
    <xf numFmtId="49" fontId="5" fillId="191" borderId="190" xfId="0">
      <alignment horizontal="left" vertical="center" wrapText="1"/>
    </xf>
    <xf numFmtId="49" fontId="5" fillId="192" borderId="191" xfId="0">
      <alignment horizontal="center" vertical="center" wrapText="1"/>
    </xf>
    <xf numFmtId="179" fontId="19" fillId="189" borderId="188" xfId="0">
      <alignment horizontal="right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93" borderId="192" xfId="0">
      <alignment horizontal="left" vertical="center" wrapText="1"/>
    </xf>
    <xf numFmtId="49" fontId="5" fillId="194" borderId="193" xfId="0">
      <alignment horizontal="center" vertical="center" wrapText="1"/>
    </xf>
    <xf numFmtId="179" fontId="19" fillId="189" borderId="188" xfId="0">
      <alignment horizontal="right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179" fontId="19" fillId="189" borderId="188" xfId="0">
      <alignment horizontal="right" vertical="center"/>
    </xf>
    <xf numFmtId="49" fontId="5" fillId="195" borderId="194" xfId="0">
      <alignment horizontal="left" vertical="center" wrapText="1"/>
    </xf>
    <xf numFmtId="49" fontId="5" fillId="196" borderId="195" xfId="0">
      <alignment horizontal="center" vertical="center" wrapText="1"/>
    </xf>
    <xf numFmtId="179" fontId="20" fillId="190" borderId="189" xfId="0">
      <alignment horizontal="right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179" fontId="19" fillId="189" borderId="188" xfId="0">
      <alignment horizontal="right" vertical="center"/>
    </xf>
    <xf numFmtId="49" fontId="5" fillId="183" borderId="182" xfId="0">
      <alignment horizontal="left" vertical="center" wrapText="1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0" fontId="5" fillId="185" borderId="184" xfId="0">
      <alignment horizontal="left" vertical="center" wrapText="1"/>
    </xf>
    <xf numFmtId="0" fontId="5" fillId="186" borderId="185" xfId="0">
      <alignment horizontal="center" vertical="center" wrapText="1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97" borderId="196" xfId="0">
      <alignment vertical="center" wrapText="1"/>
    </xf>
    <xf numFmtId="49" fontId="5" fillId="181" borderId="180" xfId="0">
      <alignment horizontal="center" vertical="center" wrapText="1"/>
    </xf>
    <xf numFmtId="177" fontId="5" fillId="275" borderId="197" xfId="0" applyFill="1">
      <alignment horizontal="right" vertical="center"/>
    </xf>
    <xf numFmtId="177" fontId="5" fillId="199" borderId="198" xfId="0">
      <alignment horizontal="right" vertical="center"/>
    </xf>
    <xf numFmtId="0" fontId="5" fillId="200" borderId="199" xfId="0">
      <alignment vertical="center"/>
    </xf>
    <xf numFmtId="0" fontId="5" fillId="201" borderId="200" xfId="0">
      <alignment horizontal="center" vertical="center"/>
    </xf>
    <xf numFmtId="179" fontId="19" fillId="189" borderId="188" xfId="0">
      <alignment horizontal="right" vertical="center"/>
    </xf>
    <xf numFmtId="49" fontId="5" fillId="197" borderId="196" xfId="0">
      <alignment vertical="center" wrapText="1"/>
    </xf>
    <xf numFmtId="49" fontId="5" fillId="181" borderId="180" xfId="0">
      <alignment horizontal="center" vertical="center" wrapText="1"/>
    </xf>
    <xf numFmtId="177" fontId="5" fillId="199" borderId="198" xfId="0">
      <alignment horizontal="right" vertical="center"/>
    </xf>
    <xf numFmtId="0" fontId="5" fillId="200" borderId="199" xfId="0">
      <alignment vertical="center"/>
    </xf>
    <xf numFmtId="0" fontId="5" fillId="201" borderId="200" xfId="0">
      <alignment horizontal="center" vertical="center"/>
    </xf>
    <xf numFmtId="179" fontId="19" fillId="189" borderId="188" xfId="0">
      <alignment horizontal="right" vertical="center"/>
    </xf>
    <xf numFmtId="49" fontId="5" fillId="197" borderId="196" xfId="0">
      <alignment vertical="center" wrapText="1"/>
    </xf>
    <xf numFmtId="49" fontId="5" fillId="181" borderId="180" xfId="0">
      <alignment horizontal="center" vertical="center" wrapText="1"/>
    </xf>
    <xf numFmtId="177" fontId="5" fillId="202" borderId="201" xfId="0">
      <alignment horizontal="right" vertical="center"/>
    </xf>
    <xf numFmtId="0" fontId="5" fillId="203" borderId="202" xfId="0">
      <alignment vertical="center"/>
    </xf>
    <xf numFmtId="0" fontId="5" fillId="201" borderId="200" xfId="0">
      <alignment horizontal="center" vertical="center"/>
    </xf>
    <xf numFmtId="179" fontId="19" fillId="189" borderId="188" xfId="0">
      <alignment horizontal="right" vertical="center"/>
    </xf>
    <xf numFmtId="49" fontId="5" fillId="197" borderId="196" xfId="0">
      <alignment vertical="center" wrapText="1"/>
    </xf>
    <xf numFmtId="49" fontId="5" fillId="181" borderId="180" xfId="0">
      <alignment horizontal="center" vertical="center" wrapText="1"/>
    </xf>
    <xf numFmtId="177" fontId="19" fillId="275" borderId="203" xfId="0" applyFill="1">
      <alignment horizontal="right" vertical="center"/>
    </xf>
    <xf numFmtId="49" fontId="5" fillId="205" borderId="204" xfId="0">
      <alignment horizontal="center" vertical="center"/>
    </xf>
    <xf numFmtId="0" fontId="5" fillId="206" borderId="205" xfId="0">
      <alignment vertical="center"/>
    </xf>
    <xf numFmtId="0" fontId="5" fillId="207" borderId="206" xfId="0">
      <alignment horizontal="center" vertical="center"/>
    </xf>
    <xf numFmtId="179" fontId="19" fillId="275" borderId="207" xfId="0" applyFill="1">
      <alignment horizontal="right" vertical="center"/>
    </xf>
    <xf numFmtId="179" fontId="19" fillId="209" borderId="208" xfId="0">
      <alignment horizontal="right" vertical="center"/>
    </xf>
    <xf numFmtId="49" fontId="5" fillId="197" borderId="196" xfId="0">
      <alignment vertical="center" wrapText="1"/>
    </xf>
    <xf numFmtId="49" fontId="5" fillId="181" borderId="180" xfId="0">
      <alignment horizontal="center" vertical="center" wrapText="1"/>
    </xf>
    <xf numFmtId="177" fontId="19" fillId="188" borderId="187" xfId="0">
      <alignment horizontal="right" vertical="center"/>
    </xf>
    <xf numFmtId="0" fontId="5" fillId="105" borderId="104" xfId="0">
      <alignment vertical="center"/>
    </xf>
    <xf numFmtId="0" fontId="5" fillId="104" borderId="103" xfId="0">
      <alignment horizontal="center" vertical="center"/>
    </xf>
    <xf numFmtId="49" fontId="5" fillId="210" borderId="209" xfId="0">
      <alignment horizontal="center" vertical="center"/>
    </xf>
    <xf numFmtId="49" fontId="5" fillId="205" borderId="204" xfId="0">
      <alignment horizontal="center" vertical="center"/>
    </xf>
    <xf numFmtId="49" fontId="5" fillId="211" borderId="210" xfId="0">
      <alignment horizontal="center" vertical="center"/>
    </xf>
    <xf numFmtId="49" fontId="5" fillId="197" borderId="196" xfId="0">
      <alignment vertical="center" wrapText="1"/>
    </xf>
    <xf numFmtId="49" fontId="5" fillId="181" borderId="180" xfId="0">
      <alignment horizontal="center" vertical="center" wrapText="1"/>
    </xf>
    <xf numFmtId="177" fontId="19" fillId="188" borderId="187" xfId="0">
      <alignment horizontal="right" vertical="center"/>
    </xf>
    <xf numFmtId="0" fontId="5" fillId="105" borderId="104" xfId="0">
      <alignment vertical="center"/>
    </xf>
    <xf numFmtId="0" fontId="5" fillId="212" borderId="211" xfId="0">
      <alignment horizontal="center" vertical="center"/>
    </xf>
    <xf numFmtId="177" fontId="19" fillId="188" borderId="187" xfId="0">
      <alignment horizontal="right" vertical="center"/>
    </xf>
    <xf numFmtId="49" fontId="5" fillId="213" borderId="212" xfId="0">
      <alignment vertical="center" wrapText="1"/>
    </xf>
    <xf numFmtId="49" fontId="5" fillId="192" borderId="191" xfId="0">
      <alignment horizontal="center" vertical="center" wrapText="1"/>
    </xf>
    <xf numFmtId="177" fontId="19" fillId="214" borderId="213" xfId="0">
      <alignment horizontal="right" vertical="center"/>
    </xf>
    <xf numFmtId="0" fontId="5" fillId="105" borderId="104" xfId="0">
      <alignment vertical="center"/>
    </xf>
    <xf numFmtId="0" fontId="5" fillId="212" borderId="211" xfId="0">
      <alignment horizontal="center" vertical="center"/>
    </xf>
    <xf numFmtId="177" fontId="19" fillId="214" borderId="213" xfId="0">
      <alignment horizontal="right" vertical="center"/>
    </xf>
    <xf numFmtId="49" fontId="5" fillId="215" borderId="214" xfId="0">
      <alignment vertical="center" wrapText="1"/>
    </xf>
    <xf numFmtId="49" fontId="5" fillId="194" borderId="193" xfId="0">
      <alignment horizontal="center" vertical="center" wrapText="1"/>
    </xf>
    <xf numFmtId="177" fontId="19" fillId="275" borderId="215" xfId="0" applyFill="1">
      <alignment horizontal="right" vertical="center"/>
    </xf>
    <xf numFmtId="49" fontId="5" fillId="217" borderId="216" xfId="0">
      <alignment horizontal="center" vertical="center"/>
    </xf>
    <xf numFmtId="0" fontId="5" fillId="206" borderId="205" xfId="0">
      <alignment vertical="center"/>
    </xf>
    <xf numFmtId="0" fontId="5" fillId="218" borderId="217" xfId="0">
      <alignment horizontal="center" vertical="center"/>
    </xf>
    <xf numFmtId="49" fontId="5" fillId="217" borderId="216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210" borderId="209" xfId="0">
      <alignment horizontal="center" vertical="center"/>
    </xf>
    <xf numFmtId="49" fontId="5" fillId="205" borderId="204" xfId="0">
      <alignment horizontal="center" vertical="center"/>
    </xf>
    <xf numFmtId="49" fontId="5" fillId="219" borderId="218" xfId="0">
      <alignment horizontal="center" vertical="center"/>
    </xf>
    <xf numFmtId="0" fontId="5" fillId="105" borderId="104" xfId="0">
      <alignment vertical="center"/>
    </xf>
    <xf numFmtId="0" fontId="5" fillId="212" borderId="211" xfId="0">
      <alignment horizontal="center" vertical="center"/>
    </xf>
    <xf numFmtId="49" fontId="5" fillId="205" borderId="204" xfId="0">
      <alignment horizontal="center" vertical="center"/>
    </xf>
    <xf numFmtId="49" fontId="5" fillId="164" borderId="163" xfId="0">
      <alignment horizontal="center" vertical="center"/>
    </xf>
    <xf numFmtId="49" fontId="5" fillId="217" borderId="216" xfId="0">
      <alignment horizontal="center" vertical="center"/>
    </xf>
    <xf numFmtId="177" fontId="5" fillId="275" borderId="219" xfId="0" applyFill="1">
      <alignment horizontal="right" vertical="center"/>
    </xf>
    <xf numFmtId="177" fontId="5" fillId="202" borderId="201" xfId="0">
      <alignment horizontal="right" vertical="center"/>
    </xf>
    <xf numFmtId="177" fontId="5" fillId="275" borderId="220" xfId="0" applyFill="1">
      <alignment horizontal="right" vertical="center"/>
    </xf>
    <xf numFmtId="0" fontId="5" fillId="222" borderId="221" xfId="0">
      <alignment horizontal="left" vertical="center"/>
    </xf>
    <xf numFmtId="0" fontId="5" fillId="212" borderId="211" xfId="0">
      <alignment horizontal="center" vertical="center"/>
    </xf>
    <xf numFmtId="177" fontId="19" fillId="275" borderId="222" xfId="0" applyFill="1">
      <alignment horizontal="right" vertical="center"/>
    </xf>
    <xf numFmtId="177" fontId="19" fillId="214" borderId="213" xfId="0">
      <alignment horizontal="right" vertical="center"/>
    </xf>
    <xf numFmtId="0" fontId="5" fillId="224" borderId="223" xfId="0">
      <alignment vertical="center"/>
    </xf>
    <xf numFmtId="0" fontId="5" fillId="224" borderId="223" xfId="0">
      <alignment vertical="center"/>
    </xf>
    <xf numFmtId="0" fontId="5" fillId="224" borderId="223" xfId="0">
      <alignment vertical="center"/>
    </xf>
    <xf numFmtId="0" fontId="5" fillId="224" borderId="223" xfId="0">
      <alignment vertical="center"/>
    </xf>
    <xf numFmtId="0" fontId="5" fillId="224" borderId="223" xfId="0">
      <alignment vertical="center"/>
    </xf>
    <xf numFmtId="0" fontId="5" fillId="224" borderId="223" xfId="0">
      <alignment vertical="center"/>
    </xf>
    <xf numFmtId="0" fontId="5" fillId="224" borderId="223" xfId="0">
      <alignment vertical="center"/>
    </xf>
    <xf numFmtId="0" fontId="5" fillId="224" borderId="223" xfId="0">
      <alignment vertical="center"/>
    </xf>
    <xf numFmtId="0" fontId="5" fillId="224" borderId="223" xfId="0">
      <alignment vertical="center"/>
    </xf>
    <xf numFmtId="0" fontId="5" fillId="171" borderId="170" xfId="0">
      <alignment horizontal="right" vertical="center"/>
    </xf>
    <xf numFmtId="49" fontId="16" fillId="132" borderId="131" xfId="0">
      <alignment horizontal="center" vertical="center"/>
    </xf>
    <xf numFmtId="0" fontId="18" fillId="157" borderId="156" xfId="0">
      <alignment horizontal="center" vertical="center"/>
    </xf>
    <xf numFmtId="0" fontId="21" fillId="225" borderId="224" xfId="0">
      <alignment horizontal="center" vertical="center"/>
    </xf>
    <xf numFmtId="0" fontId="21" fillId="225" borderId="224" xfId="0">
      <alignment horizontal="center" vertical="center"/>
    </xf>
    <xf numFmtId="0" fontId="21" fillId="225" borderId="224" xfId="0">
      <alignment horizontal="center" vertical="center"/>
    </xf>
    <xf numFmtId="0" fontId="18" fillId="157" borderId="156" xfId="0">
      <alignment horizontal="center" vertical="center"/>
    </xf>
    <xf numFmtId="0" fontId="18" fillId="157" borderId="156" xfId="0">
      <alignment horizontal="center" vertical="center"/>
    </xf>
    <xf numFmtId="0" fontId="21" fillId="225" borderId="224" xfId="0">
      <alignment horizontal="center" vertical="center"/>
    </xf>
    <xf numFmtId="0" fontId="21" fillId="225" borderId="224" xfId="0">
      <alignment horizontal="center" vertical="center"/>
    </xf>
    <xf numFmtId="0" fontId="21" fillId="225" borderId="224" xfId="0">
      <alignment horizontal="center" vertical="center"/>
    </xf>
    <xf numFmtId="49" fontId="5" fillId="161" borderId="160" xfId="0"/>
    <xf numFmtId="49" fontId="9" fillId="226" borderId="225" xfId="0">
      <alignment horizontal="center"/>
    </xf>
    <xf numFmtId="49" fontId="19" fillId="227" borderId="226" xfId="0"/>
    <xf numFmtId="49" fontId="19" fillId="227" borderId="226" xfId="0"/>
    <xf numFmtId="49" fontId="19" fillId="227" borderId="226" xfId="0"/>
    <xf numFmtId="49" fontId="9" fillId="162" borderId="161" xfId="0"/>
    <xf numFmtId="49" fontId="9" fillId="228" borderId="227" xfId="0">
      <alignment horizontal="center" vertical="center"/>
    </xf>
    <xf numFmtId="49" fontId="19" fillId="227" borderId="226" xfId="0"/>
    <xf numFmtId="49" fontId="19" fillId="227" borderId="226" xfId="0"/>
    <xf numFmtId="49" fontId="19" fillId="229" borderId="228" xfId="0">
      <alignment horizontal="right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19" fillId="275" borderId="229" xfId="0" applyFill="1">
      <alignment horizontal="right" vertical="center"/>
    </xf>
    <xf numFmtId="177" fontId="19" fillId="231" borderId="230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9" fontId="19" fillId="275" borderId="231" xfId="0" applyFill="1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9" fontId="19" fillId="233" borderId="232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9" fontId="19" fillId="233" borderId="232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9" fontId="19" fillId="233" borderId="232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9" fontId="19" fillId="233" borderId="232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9" fontId="19" fillId="233" borderId="232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234" borderId="233" xfId="0">
      <alignment horizontal="left" vertical="center"/>
    </xf>
    <xf numFmtId="49" fontId="5" fillId="164" borderId="163" xfId="0">
      <alignment horizontal="center" vertical="center"/>
    </xf>
    <xf numFmtId="179" fontId="19" fillId="233" borderId="232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234" borderId="233" xfId="0">
      <alignment horizontal="left" vertical="center"/>
    </xf>
    <xf numFmtId="49" fontId="5" fillId="164" borderId="163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234" borderId="233" xfId="0">
      <alignment horizontal="left"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234" borderId="233" xfId="0">
      <alignment horizontal="left"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234" borderId="233" xfId="0">
      <alignment horizontal="left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49" fontId="5" fillId="234" borderId="233" xfId="0">
      <alignment horizontal="left" vertical="center"/>
    </xf>
    <xf numFmtId="49" fontId="5" fillId="164" borderId="163" xfId="0">
      <alignment horizontal="center" vertical="center"/>
    </xf>
    <xf numFmtId="179" fontId="19" fillId="233" borderId="232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234" borderId="233" xfId="0">
      <alignment horizontal="left"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19" fillId="231" borderId="230" xfId="0">
      <alignment horizontal="right" vertical="center"/>
    </xf>
    <xf numFmtId="49" fontId="5" fillId="234" borderId="233" xfId="0">
      <alignment horizontal="left" vertical="center"/>
    </xf>
    <xf numFmtId="49" fontId="5" fillId="164" borderId="163" xfId="0">
      <alignment horizontal="center" vertical="center"/>
    </xf>
    <xf numFmtId="49" fontId="5" fillId="164" borderId="163" xfId="0">
      <alignment horizontal="center" vertical="center"/>
    </xf>
    <xf numFmtId="0" fontId="9" fillId="170" borderId="169" xfId="0">
      <alignment vertical="center"/>
    </xf>
    <xf numFmtId="0" fontId="9" fillId="235" borderId="234" xfId="0">
      <alignment horizontal="center" vertical="center"/>
    </xf>
    <xf numFmtId="179" fontId="19" fillId="236" borderId="235" xfId="0">
      <alignment horizontal="right" vertical="center"/>
    </xf>
    <xf numFmtId="179" fontId="19" fillId="236" borderId="235" xfId="0">
      <alignment horizontal="right" vertical="center"/>
    </xf>
    <xf numFmtId="179" fontId="19" fillId="236" borderId="235" xfId="0">
      <alignment horizontal="right" vertical="center"/>
    </xf>
    <xf numFmtId="0" fontId="9" fillId="170" borderId="169" xfId="0">
      <alignment vertical="center"/>
    </xf>
    <xf numFmtId="0" fontId="9" fillId="235" borderId="234" xfId="0">
      <alignment horizontal="center" vertical="center"/>
    </xf>
    <xf numFmtId="179" fontId="19" fillId="236" borderId="235" xfId="0">
      <alignment horizontal="right" vertical="center"/>
    </xf>
    <xf numFmtId="179" fontId="19" fillId="236" borderId="235" xfId="0">
      <alignment horizontal="right" vertical="center"/>
    </xf>
    <xf numFmtId="179" fontId="19" fillId="236" borderId="235" xfId="0">
      <alignment horizontal="right" vertical="center"/>
    </xf>
    <xf numFmtId="49" fontId="10" fillId="177" borderId="176" xfId="0">
      <alignment horizontal="center" vertical="center"/>
    </xf>
    <xf numFmtId="0" fontId="10" fillId="39" borderId="38" xfId="0">
      <alignment horizontal="center" vertical="center"/>
    </xf>
    <xf numFmtId="0" fontId="22" fillId="237" borderId="236" xfId="0">
      <alignment horizontal="center"/>
    </xf>
    <xf numFmtId="0" fontId="22" fillId="238" borderId="237" xfId="0">
      <alignment horizontal="center" vertical="center"/>
    </xf>
    <xf numFmtId="0" fontId="22" fillId="238" borderId="237" xfId="0">
      <alignment horizontal="center" vertical="center"/>
    </xf>
    <xf numFmtId="0" fontId="10" fillId="39" borderId="38" xfId="0">
      <alignment horizontal="center" vertical="center"/>
    </xf>
    <xf numFmtId="0" fontId="10" fillId="39" borderId="38" xfId="0">
      <alignment horizontal="center" vertical="center"/>
    </xf>
    <xf numFmtId="0" fontId="22" fillId="237" borderId="236" xfId="0">
      <alignment horizontal="center"/>
    </xf>
    <xf numFmtId="0" fontId="22" fillId="238" borderId="237" xfId="0">
      <alignment horizontal="center" vertical="center"/>
    </xf>
    <xf numFmtId="0" fontId="22" fillId="238" borderId="237" xfId="0">
      <alignment horizontal="center" vertical="center"/>
    </xf>
    <xf numFmtId="49" fontId="5" fillId="137" borderId="136" xfId="0">
      <alignment vertical="center"/>
    </xf>
    <xf numFmtId="49" fontId="5" fillId="137" borderId="136" xfId="0">
      <alignment vertical="center"/>
    </xf>
    <xf numFmtId="49" fontId="19" fillId="239" borderId="238" xfId="0"/>
    <xf numFmtId="49" fontId="19" fillId="240" borderId="239" xfId="0">
      <alignment vertical="center"/>
    </xf>
    <xf numFmtId="49" fontId="19" fillId="240" borderId="239" xfId="0">
      <alignment vertical="center"/>
    </xf>
    <xf numFmtId="49" fontId="5" fillId="137" borderId="136" xfId="0">
      <alignment vertical="center"/>
    </xf>
    <xf numFmtId="49" fontId="5" fillId="137" borderId="136" xfId="0">
      <alignment vertical="center"/>
    </xf>
    <xf numFmtId="49" fontId="19" fillId="239" borderId="238" xfId="0"/>
    <xf numFmtId="49" fontId="19" fillId="240" borderId="239" xfId="0">
      <alignment vertical="center"/>
    </xf>
    <xf numFmtId="49" fontId="19" fillId="241" borderId="240" xfId="0">
      <alignment horizontal="right" vertical="center"/>
    </xf>
    <xf numFmtId="49" fontId="5" fillId="242" borderId="24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182" borderId="181" xfId="0">
      <alignment horizontal="center" vertical="center"/>
    </xf>
    <xf numFmtId="49" fontId="5" fillId="243" borderId="242" xfId="0">
      <alignment horizontal="center" vertical="center"/>
    </xf>
    <xf numFmtId="49" fontId="5" fillId="242" borderId="241" xfId="0">
      <alignment horizontal="center" vertical="center"/>
    </xf>
    <xf numFmtId="49" fontId="5" fillId="242" borderId="241" xfId="0">
      <alignment horizontal="center" vertical="center"/>
    </xf>
    <xf numFmtId="49" fontId="5" fillId="242" borderId="241" xfId="0">
      <alignment horizontal="center" vertical="center"/>
    </xf>
    <xf numFmtId="49" fontId="5" fillId="242" borderId="241" xfId="0">
      <alignment horizontal="center" vertical="center"/>
    </xf>
    <xf numFmtId="49" fontId="5" fillId="244" borderId="243" xfId="0">
      <alignment vertical="center"/>
    </xf>
    <xf numFmtId="49" fontId="5" fillId="242" borderId="241" xfId="0">
      <alignment horizontal="center" vertical="center"/>
    </xf>
    <xf numFmtId="49" fontId="5" fillId="242" borderId="241" xfId="0">
      <alignment horizontal="center" vertical="center"/>
    </xf>
    <xf numFmtId="49" fontId="5" fillId="242" borderId="241" xfId="0">
      <alignment horizontal="center" vertical="center"/>
    </xf>
    <xf numFmtId="49" fontId="5" fillId="245" borderId="244" xfId="0">
      <alignment horizontal="center" vertical="center"/>
    </xf>
    <xf numFmtId="49" fontId="5" fillId="165" borderId="164" xfId="0">
      <alignment vertical="center"/>
    </xf>
    <xf numFmtId="49" fontId="5" fillId="210" borderId="209" xfId="0">
      <alignment horizontal="center" vertical="center"/>
    </xf>
    <xf numFmtId="179" fontId="5" fillId="275" borderId="245" xfId="0" applyFill="1">
      <alignment horizontal="right" vertical="center"/>
    </xf>
    <xf numFmtId="180" fontId="5" fillId="247" borderId="246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9" fontId="5" fillId="275" borderId="247" xfId="0" applyFill="1">
      <alignment horizontal="right" vertical="center"/>
    </xf>
    <xf numFmtId="180" fontId="5" fillId="249" borderId="248" xfId="0">
      <alignment horizontal="right" vertical="center"/>
    </xf>
    <xf numFmtId="49" fontId="5" fillId="250" borderId="249" xfId="0">
      <alignment vertical="center" wrapText="1"/>
    </xf>
    <xf numFmtId="49" fontId="5" fillId="242" borderId="241" xfId="0">
      <alignment horizontal="center" vertical="center"/>
    </xf>
    <xf numFmtId="49" fontId="5" fillId="242" borderId="241" xfId="0">
      <alignment horizontal="center" vertical="center"/>
    </xf>
    <xf numFmtId="49" fontId="5" fillId="242" borderId="241" xfId="0">
      <alignment horizontal="center" vertical="center"/>
    </xf>
    <xf numFmtId="49" fontId="5" fillId="242" borderId="241" xfId="0">
      <alignment horizontal="center" vertical="center"/>
    </xf>
    <xf numFmtId="49" fontId="5" fillId="165" borderId="164" xfId="0">
      <alignment vertical="center"/>
    </xf>
    <xf numFmtId="49" fontId="5" fillId="210" borderId="209" xfId="0">
      <alignment horizontal="center" vertical="center"/>
    </xf>
    <xf numFmtId="180" fontId="20" fillId="251" borderId="250" xfId="0">
      <alignment horizontal="right" vertical="center"/>
    </xf>
    <xf numFmtId="49" fontId="5" fillId="252" borderId="251" xfId="0">
      <alignment vertical="center" wrapText="1"/>
    </xf>
    <xf numFmtId="49" fontId="5" fillId="164" borderId="163" xfId="0">
      <alignment horizontal="center" vertical="center"/>
    </xf>
    <xf numFmtId="179" fontId="5" fillId="253" borderId="252" xfId="0">
      <alignment horizontal="right" vertical="center"/>
    </xf>
    <xf numFmtId="49" fontId="5" fillId="244" borderId="243" xfId="0">
      <alignment vertical="center"/>
    </xf>
    <xf numFmtId="49" fontId="5" fillId="242" borderId="241" xfId="0">
      <alignment horizontal="center" vertical="center"/>
    </xf>
    <xf numFmtId="49" fontId="5" fillId="242" borderId="241" xfId="0">
      <alignment horizontal="center" vertical="center"/>
    </xf>
    <xf numFmtId="49" fontId="5" fillId="242" borderId="241" xfId="0">
      <alignment horizontal="center" vertical="center"/>
    </xf>
    <xf numFmtId="49" fontId="5" fillId="245" borderId="244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9" fontId="5" fillId="253" borderId="252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5" fillId="254" borderId="253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5" fillId="275" borderId="254" xfId="0" applyFill="1">
      <alignment horizontal="right" vertical="center"/>
    </xf>
    <xf numFmtId="49" fontId="5" fillId="256" borderId="255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49" fontId="5" fillId="245" borderId="244" xfId="0">
      <alignment horizontal="center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20" fillId="257" borderId="256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80" fontId="5" fillId="249" borderId="248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77" fontId="20" fillId="257" borderId="256" xfId="0">
      <alignment horizontal="right" vertical="center"/>
    </xf>
    <xf numFmtId="49" fontId="5" fillId="258" borderId="257" xfId="0">
      <alignment vertical="center"/>
    </xf>
    <xf numFmtId="49" fontId="5" fillId="164" borderId="163" xfId="0">
      <alignment horizontal="center" vertical="center"/>
    </xf>
    <xf numFmtId="177" fontId="5" fillId="107" borderId="106" xfId="0">
      <alignment horizontal="right" vertical="center"/>
    </xf>
    <xf numFmtId="49" fontId="5" fillId="165" borderId="164" xfId="0">
      <alignment vertical="center"/>
    </xf>
    <xf numFmtId="49" fontId="5" fillId="164" borderId="163" xfId="0">
      <alignment horizontal="center" vertical="center"/>
    </xf>
    <xf numFmtId="180" fontId="5" fillId="249" borderId="248" xfId="0">
      <alignment horizontal="right" vertical="center"/>
    </xf>
    <xf numFmtId="49" fontId="5" fillId="259" borderId="258" xfId="0">
      <alignment vertical="center" wrapText="1"/>
    </xf>
    <xf numFmtId="49" fontId="5" fillId="164" borderId="163" xfId="0">
      <alignment horizontal="center" vertical="center"/>
    </xf>
    <xf numFmtId="178" fontId="5" fillId="260" borderId="259" xfId="0">
      <alignment horizontal="right" vertical="center"/>
    </xf>
    <xf numFmtId="49" fontId="5" fillId="165" borderId="164" xfId="0">
      <alignment vertical="center"/>
    </xf>
    <xf numFmtId="49" fontId="9" fillId="166" borderId="165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167" borderId="166" xfId="0">
      <alignment vertical="center"/>
    </xf>
    <xf numFmtId="0" fontId="9" fillId="89" borderId="88" xfId="0"/>
    <xf numFmtId="0" fontId="9" fillId="33" borderId="32" xfId="0"/>
    <xf numFmtId="0" fontId="19" fillId="261" borderId="260" xfId="0"/>
    <xf numFmtId="0" fontId="19" fillId="261" borderId="260" xfId="0"/>
    <xf numFmtId="0" fontId="19" fillId="261" borderId="260" xfId="0"/>
    <xf numFmtId="0" fontId="9" fillId="89" borderId="88" xfId="0"/>
    <xf numFmtId="0" fontId="9" fillId="89" borderId="88" xfId="0"/>
    <xf numFmtId="0" fontId="19" fillId="262" borderId="261" xfId="0"/>
    <xf numFmtId="0" fontId="19" fillId="262" borderId="261" xfId="0"/>
    <xf numFmtId="0" fontId="19" fillId="263" borderId="262" xfId="0">
      <alignment horizontal="right" vertical="center"/>
    </xf>
  </cellXfs>
  <cellStyles count="1">
    <cellStyle name="Normal" xfId="0"/>
  </cellStyles>
  <colors>
    <indexedColors>
      <rgbColor/>
      <rgbColor/>
      <rgbColor/>
      <rgbColor/>
      <rgbColor/>
      <rgbColor/>
      <rgbColor/>
      <rgbColor/>
      <rgbColor/>
      <rgbColor rgb="FFFFFF"/>
      <rgbColor rgb="0000FF"/>
      <rgbColor rgb="00FF00"/>
      <rgbColor rgb="FF0000"/>
      <rgbColor rgb="00FFFF"/>
      <rgbColor rgb="FF00FF"/>
      <rgbColor rgb="FFFF00"/>
      <rgbColor rgb="000080"/>
      <rgbColor rgb="008000"/>
      <rgbColor rgb="800000"/>
      <rgbColor rgb="008080"/>
      <rgbColor rgb="800080"/>
      <rgbColor rgb="808000"/>
      <rgbColor rgb="C0C0C0"/>
      <rgbColor rgb="808080"/>
      <rgbColor rgb="FF9999"/>
      <rgbColor rgb="663399"/>
      <rgbColor rgb="CCFFFF"/>
      <rgbColor rgb="FFFFCC"/>
      <rgbColor rgb="660066"/>
      <rgbColor rgb="8080FF"/>
      <rgbColor rgb="CC6600"/>
      <rgbColor rgb="FFCCCC"/>
      <rgbColor rgb="800000"/>
      <rgbColor rgb="FF00FF"/>
      <rgbColor rgb="00FFFF"/>
      <rgbColor rgb="FFFF00"/>
      <rgbColor rgb="800080"/>
      <rgbColor rgb="000080"/>
      <rgbColor rgb="808000"/>
      <rgbColor rgb="FF0000"/>
      <rgbColor rgb="FFCC00"/>
      <rgbColor rgb="FFFFCC"/>
      <rgbColor rgb="CCFFCC"/>
      <rgbColor rgb="99FFFF"/>
      <rgbColor rgb="FFCC99"/>
      <rgbColor rgb="CC99FF"/>
      <rgbColor rgb="FF99CC"/>
      <rgbColor rgb="99CCFF"/>
      <rgbColor rgb="FF6633"/>
      <rgbColor rgb="CCCC33"/>
      <rgbColor rgb="00CC99"/>
      <rgbColor rgb="00CCFF"/>
      <rgbColor rgb="FFFFFF"/>
      <rgbColor rgb="0066FF"/>
      <rgbColor rgb="80FF00"/>
      <rgbColor rgb="808080"/>
      <rgbColor rgb="FF0000"/>
      <rgbColor rgb="00FFFF"/>
      <rgbColor rgb="FFFFFFFF"/>
      <rgbColor rgb="F0F0F0"/>
      <rgbColor rgb="80FFFF"/>
      <rgbColor rgb="A0A0A0"/>
      <rgbColor rgb="99A8AC"/>
      <rgbColor rgb="D8E9EC"/>
    </indexedColors>
  </color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worksheets/sheet13.xml" Type="http://schemas.openxmlformats.org/officeDocument/2006/relationships/worksheet" Id="rId14" /><Relationship Target="worksheets/sheet14.xml" Type="http://schemas.openxmlformats.org/officeDocument/2006/relationships/worksheet" Id="rId15" /><Relationship Target="sharedStrings.xml" Type="http://schemas.openxmlformats.org/officeDocument/2006/relationships/sharedStrings" Id="rId16" /><Relationship Target="theme/theme1.xml" Type="http://schemas.openxmlformats.org/officeDocument/2006/relationships/theme" Id="rId17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3"/>
  <sheetViews>
    <sheetView showGridLines="0" showZeros="0" tabSelected="1" topLeftCell="A1" zoomScaleNormal="100" zoomScalePageLayoutView="60" workbookViewId="0">
      <selection activeCell="A1" sqref="A1"/>
    </sheetView>
  </sheetViews>
  <sheetFormatPr defaultColWidth="8" defaultRowHeight="14.25"/>
  <cols>
    <col min="1" max="1" width="6.14901960784314" style="16"/>
    <col min="2" max="2" width="24.8470588235294" style="16"/>
    <col min="3" max="3" width="18.9490196078431" style="16"/>
    <col min="4" max="4" width="2.25882352941176" style="16"/>
    <col min="5" max="5" style="16" hidden="1"/>
    <col min="6" max="6" style="16" hidden="1"/>
    <col min="7" max="7" style="16" hidden="1"/>
    <col min="8" max="8" style="16" hidden="1"/>
    <col min="9" max="9" width="25.3490196078431" style="16"/>
    <col min="10" max="10" width="6.4" style="16"/>
    <col min="11" max="11" width="4.0156862745098" style="16"/>
    <col min="12" max="12" width="4.26666666666667" style="16"/>
    <col min="13" max="13" width="4.14117647058824" style="16"/>
    <col min="14" max="14" width="4.51764705882353" style="16"/>
    <col min="15" max="15" width="3.51372549019608" style="16"/>
    <col min="16" max="16" width="4.14117647058824" style="16"/>
    <col min="17" max="17" width="20.5803921568627" style="16"/>
    <col min="18" max="18" width="2.25882352941176" style="16"/>
  </cols>
  <sheetData>
    <row r="1" ht="24.75" customHeight="1">
      <c r="A1" s="274"/>
      <c r="B1" s="275"/>
      <c r="C1" s="276"/>
      <c r="D1" s="277"/>
      <c r="E1" s="278"/>
      <c r="F1" s="279"/>
      <c r="G1" s="280"/>
      <c r="H1" s="281"/>
      <c r="I1" s="282"/>
      <c r="J1" s="283"/>
      <c r="K1" s="284"/>
      <c r="L1" s="285"/>
      <c r="M1" s="286"/>
      <c r="N1" s="287"/>
      <c r="O1" s="288"/>
      <c r="P1" s="289"/>
      <c r="Q1" s="290"/>
      <c r="R1" s="291"/>
    </row>
    <row r="2" ht="49.5" customHeight="1">
      <c r="A2" s="292" t="s">
        <v>0</v>
      </c>
      <c r="B2" s="293"/>
      <c r="C2" s="294"/>
      <c r="D2" s="295"/>
      <c r="E2" s="296"/>
      <c r="F2" s="297"/>
      <c r="G2" s="298"/>
      <c r="H2" s="299"/>
      <c r="I2" s="300"/>
      <c r="J2" s="301"/>
      <c r="K2" s="302"/>
      <c r="L2" s="303"/>
      <c r="M2" s="304"/>
      <c r="N2" s="305"/>
      <c r="O2" s="306"/>
      <c r="P2" s="307"/>
      <c r="Q2" s="308"/>
      <c r="R2" s="309"/>
    </row>
    <row r="3" ht="24.75" customHeight="1">
      <c r="A3" s="310"/>
      <c r="B3" s="311"/>
      <c r="C3" s="312"/>
      <c r="D3" s="313"/>
      <c r="E3" s="314"/>
      <c r="F3" s="315"/>
      <c r="G3" s="316"/>
      <c r="H3" s="317"/>
      <c r="I3" s="318"/>
      <c r="J3" s="319"/>
      <c r="K3" s="320"/>
      <c r="L3" s="321"/>
      <c r="M3" s="322"/>
      <c r="N3" s="323"/>
      <c r="O3" s="324"/>
      <c r="P3" s="325"/>
      <c r="Q3" s="326"/>
      <c r="R3" s="327"/>
    </row>
    <row r="4" ht="24.75" customHeight="1">
      <c r="A4" s="328"/>
      <c r="B4" s="329" t="s">
        <v>1</v>
      </c>
      <c r="C4" s="330"/>
      <c r="D4" s="331"/>
      <c r="E4" s="332"/>
      <c r="F4" s="333"/>
      <c r="G4" s="334"/>
      <c r="H4" s="335"/>
      <c r="I4" s="336" t="s">
        <v>2</v>
      </c>
      <c r="J4" s="337"/>
      <c r="K4" s="338" t="s">
        <v>3</v>
      </c>
      <c r="L4" s="339"/>
      <c r="M4" s="340" t="s">
        <v>4</v>
      </c>
      <c r="N4" s="341"/>
      <c r="O4" s="342" t="s">
        <v>5</v>
      </c>
      <c r="P4" s="343"/>
      <c r="Q4" s="344"/>
      <c r="R4" s="345"/>
    </row>
    <row r="5" ht="24.75" customHeight="1">
      <c r="A5" s="346" t="s">
        <v>6</v>
      </c>
      <c r="B5" s="347" t="s">
        <v>7</v>
      </c>
      <c r="C5" s="348"/>
      <c r="D5" s="349"/>
      <c r="E5" s="350"/>
      <c r="F5" s="351"/>
      <c r="G5" s="352"/>
      <c r="H5" s="353"/>
      <c r="I5" s="354"/>
      <c r="J5" s="355"/>
      <c r="K5" s="356"/>
      <c r="L5" s="357"/>
      <c r="M5" s="358"/>
      <c r="N5" s="359"/>
      <c r="O5" s="360"/>
      <c r="P5" s="361"/>
      <c r="Q5" s="362"/>
      <c r="R5" s="363"/>
    </row>
    <row r="6" ht="24.75" customHeight="1">
      <c r="A6" s="364"/>
      <c r="B6" s="365" t="s">
        <v>8</v>
      </c>
      <c r="C6" s="366"/>
      <c r="D6" s="367"/>
      <c r="E6" s="368"/>
      <c r="F6" s="369"/>
      <c r="G6" s="370"/>
      <c r="H6" s="371"/>
      <c r="I6" s="372" t="s">
        <v>9</v>
      </c>
      <c r="J6" s="373"/>
      <c r="K6" s="374" t="s">
        <v>3</v>
      </c>
      <c r="L6" s="375"/>
      <c r="M6" s="376" t="s">
        <v>4</v>
      </c>
      <c r="N6" s="377"/>
      <c r="O6" s="378" t="s">
        <v>5</v>
      </c>
      <c r="P6" s="379"/>
      <c r="Q6" s="380"/>
      <c r="R6" s="381"/>
    </row>
    <row r="7" ht="24.75" customHeight="1">
      <c r="A7" s="382"/>
      <c r="B7" s="383" t="s">
        <v>10</v>
      </c>
      <c r="C7" s="384"/>
      <c r="D7" s="385"/>
      <c r="E7" s="386"/>
      <c r="F7" s="387"/>
      <c r="G7" s="388"/>
      <c r="H7" s="389"/>
      <c r="I7" s="390"/>
      <c r="J7" s="391"/>
      <c r="K7" s="392"/>
      <c r="L7" s="393"/>
      <c r="M7" s="394"/>
      <c r="N7" s="395"/>
      <c r="O7" s="396"/>
      <c r="P7" s="397"/>
      <c r="Q7" s="398"/>
      <c r="R7" s="399"/>
    </row>
    <row r="8" ht="24.75" customHeight="1">
      <c r="A8" s="400"/>
      <c r="B8" s="401" t="s">
        <v>11</v>
      </c>
      <c r="C8" s="402"/>
      <c r="D8" s="403"/>
      <c r="E8" s="404"/>
      <c r="F8" s="405"/>
      <c r="G8" s="406"/>
      <c r="H8" s="407"/>
      <c r="I8" s="408"/>
      <c r="J8" s="409"/>
      <c r="K8" s="410"/>
      <c r="L8" s="411"/>
      <c r="M8" s="412"/>
      <c r="N8" s="413"/>
      <c r="O8" s="414"/>
      <c r="P8" s="415"/>
      <c r="Q8" s="416"/>
      <c r="R8" s="417"/>
    </row>
    <row r="9" ht="24.75" customHeight="1">
      <c r="A9" s="418"/>
      <c r="B9" s="419"/>
      <c r="C9" s="420"/>
      <c r="D9" s="421"/>
      <c r="E9" s="422"/>
      <c r="F9" s="423"/>
      <c r="G9" s="424"/>
      <c r="H9" s="425"/>
      <c r="I9" s="426"/>
      <c r="J9" s="427"/>
      <c r="K9" s="428"/>
      <c r="L9" s="429"/>
      <c r="M9" s="430"/>
      <c r="N9" s="431"/>
      <c r="O9" s="432"/>
      <c r="P9" s="433"/>
      <c r="Q9" s="434"/>
      <c r="R9" s="435"/>
    </row>
    <row r="10" ht="24.75" customHeight="1">
      <c r="A10" s="436"/>
      <c r="B10" s="437" t="s">
        <v>12</v>
      </c>
      <c r="C10" s="438"/>
      <c r="D10" s="439"/>
      <c r="E10" s="440"/>
      <c r="F10" s="441"/>
      <c r="G10" s="442"/>
      <c r="H10" s="443"/>
      <c r="I10" s="444" t="s">
        <v>13</v>
      </c>
      <c r="J10" s="445"/>
      <c r="K10" s="446"/>
      <c r="L10" s="447"/>
      <c r="M10" s="448" t="s">
        <v>14</v>
      </c>
      <c r="N10" s="449"/>
      <c r="O10" s="450"/>
      <c r="P10" s="451"/>
      <c r="Q10" s="452"/>
      <c r="R10" s="453"/>
    </row>
    <row r="11" ht="24.75" customHeight="1">
      <c r="A11" s="454"/>
      <c r="B11" s="455" t="s">
        <v>15</v>
      </c>
      <c r="C11" s="456"/>
      <c r="D11" s="457"/>
      <c r="E11" s="458"/>
      <c r="F11" s="459"/>
      <c r="G11" s="460"/>
      <c r="H11" s="461"/>
      <c r="I11" s="462" t="s">
        <v>13</v>
      </c>
      <c r="J11" s="463"/>
      <c r="K11" s="464"/>
      <c r="L11" s="465"/>
      <c r="M11" s="466" t="s">
        <v>14</v>
      </c>
      <c r="N11" s="467"/>
      <c r="O11" s="468"/>
      <c r="P11" s="469"/>
      <c r="Q11" s="470"/>
      <c r="R11" s="471"/>
    </row>
    <row r="12" ht="24.75" customHeight="1">
      <c r="A12" s="472"/>
      <c r="B12" s="473" t="s">
        <v>16</v>
      </c>
      <c r="C12" s="474"/>
      <c r="D12" s="475"/>
      <c r="E12" s="476"/>
      <c r="F12" s="477"/>
      <c r="G12" s="478"/>
      <c r="H12" s="479"/>
      <c r="I12" s="480" t="s">
        <v>13</v>
      </c>
      <c r="J12" s="481"/>
      <c r="K12" s="482"/>
      <c r="L12" s="483"/>
      <c r="M12" s="484" t="s">
        <v>14</v>
      </c>
      <c r="N12" s="485"/>
      <c r="O12" s="486"/>
      <c r="P12" s="487"/>
      <c r="Q12" s="488"/>
      <c r="R12" s="489"/>
    </row>
    <row r="13" ht="24.75" customHeight="1">
      <c r="A13" s="490"/>
      <c r="B13" s="491" t="s">
        <v>17</v>
      </c>
      <c r="C13" s="492"/>
      <c r="D13" s="493"/>
      <c r="E13" s="494"/>
      <c r="F13" s="495"/>
      <c r="G13" s="496"/>
      <c r="H13" s="497"/>
      <c r="I13" s="498" t="s">
        <v>18</v>
      </c>
      <c r="J13" s="499"/>
      <c r="K13" s="500"/>
      <c r="L13" s="501"/>
      <c r="M13" s="502" t="s">
        <v>14</v>
      </c>
      <c r="N13" s="503"/>
      <c r="O13" s="504"/>
      <c r="P13" s="505"/>
      <c r="Q13" s="506"/>
      <c r="R13" s="507"/>
    </row>
  </sheetData>
  <mergeCells>
    <mergeCell ref="A2:Q2"/>
    <mergeCell ref="A3:N3"/>
    <mergeCell ref="J10:L10"/>
    <mergeCell ref="M10:P10"/>
    <mergeCell ref="J11:L11"/>
    <mergeCell ref="M11:P11"/>
    <mergeCell ref="J12:L12"/>
    <mergeCell ref="M12:P12"/>
    <mergeCell ref="J13:L13"/>
    <mergeCell ref="M13:P13"/>
  </mergeCells>
  <printOptions horizontalCentered="1"/>
  <pageMargins left="0.393700787401575" right="0.393700787401575" top="0.78740157480315" bottom="0.78740157480315" header="0.51181" footer="0.51181"/>
  <pageSetup paperSize="9" scale="75" pageOrder="overThenDown" orientation="landscape" errors="blank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"/>
  <sheetViews>
    <sheetView showGridLines="0" topLeftCell="A1" zoomScaleNormal="100" zoomScalePageLayoutView="60" workbookViewId="0">
      <selection activeCell="A1" sqref="A1"/>
    </sheetView>
  </sheetViews>
  <sheetFormatPr defaultColWidth="8" defaultRowHeight="14.25"/>
  <cols>
    <col min="1" max="1" width="3.63921568627451" style="16"/>
    <col min="2" max="2" width="11.2941176470588" style="16"/>
    <col min="3" max="3" width="23.7176470588235" style="16"/>
    <col min="4" max="4" width="14.4313725490196" style="16"/>
    <col min="5" max="5" width="9.41176470588235" style="16"/>
    <col min="6" max="6" width="10.7921568627451" style="16"/>
    <col min="7" max="7" width="13.9294117647059" style="16"/>
    <col min="8" max="8" width="3.51372549019608" style="16"/>
  </cols>
  <sheetData>
    <row r="1" ht="1652.65">
      <c r="A1" s="508"/>
      <c r="B1" s="509"/>
      <c r="C1" s="510"/>
      <c r="D1" s="511"/>
      <c r="E1" s="512"/>
      <c r="F1" s="513"/>
      <c r="G1" s="514"/>
      <c r="H1" s="515"/>
    </row>
    <row r="2" ht="1652.65">
      <c r="A2" s="516"/>
      <c r="B2" s="517"/>
      <c r="C2" s="518"/>
      <c r="D2" s="519"/>
      <c r="E2" s="520"/>
      <c r="F2" s="521"/>
      <c r="G2" s="522"/>
      <c r="H2" s="523"/>
    </row>
    <row r="3" ht="1652.65">
      <c r="A3" s="524"/>
      <c r="B3" s="525"/>
      <c r="C3" s="526"/>
      <c r="D3" s="527"/>
      <c r="E3" s="528"/>
      <c r="F3" s="529"/>
      <c r="G3" s="530"/>
      <c r="H3" s="531"/>
    </row>
    <row r="4" ht="42.75" customHeight="1">
      <c r="A4" s="532"/>
      <c r="B4" s="533" t="s">
        <v>19</v>
      </c>
      <c r="C4" s="534"/>
      <c r="D4" s="535"/>
      <c r="E4" s="536"/>
      <c r="F4" s="537"/>
      <c r="G4" s="538"/>
      <c r="H4" s="539"/>
    </row>
    <row r="5" ht="21" customHeight="1">
      <c r="A5" s="540"/>
      <c r="B5" s="541"/>
      <c r="C5" s="542"/>
      <c r="D5" s="543"/>
      <c r="E5" s="544"/>
      <c r="F5" s="545"/>
      <c r="G5" s="546"/>
      <c r="H5" s="547"/>
    </row>
    <row r="6" ht="21" customHeight="1">
      <c r="A6" s="548"/>
      <c r="B6" s="549"/>
      <c r="C6" s="550"/>
      <c r="D6" s="551"/>
      <c r="E6" s="552"/>
      <c r="F6" s="553"/>
      <c r="G6" s="554"/>
      <c r="H6" s="555"/>
    </row>
    <row r="7" ht="21" customHeight="1">
      <c r="A7" s="556"/>
      <c r="B7" s="557"/>
      <c r="C7" s="558"/>
      <c r="D7" s="559"/>
      <c r="E7" s="560"/>
      <c r="F7" s="561"/>
      <c r="G7" s="562"/>
      <c r="H7" s="563"/>
    </row>
    <row r="8" ht="24.75" customHeight="1">
      <c r="A8" s="564"/>
      <c r="B8" s="565"/>
      <c r="C8" s="566" t="s">
        <v>20</v>
      </c>
      <c r="D8" s="567"/>
      <c r="E8" s="568"/>
      <c r="F8" s="569"/>
      <c r="G8" s="570"/>
      <c r="H8" s="571"/>
    </row>
    <row r="9" ht="24.75" customHeight="1">
      <c r="A9" s="572"/>
      <c r="B9" s="573"/>
      <c r="C9" s="574"/>
      <c r="D9" s="575"/>
      <c r="E9" s="576"/>
      <c r="F9" s="577"/>
      <c r="G9" s="578"/>
      <c r="H9" s="579"/>
    </row>
    <row r="10" ht="24.75" customHeight="1">
      <c r="A10" s="580"/>
      <c r="B10" s="581"/>
      <c r="C10" s="582" t="s">
        <v>21</v>
      </c>
      <c r="D10" s="583"/>
      <c r="E10" s="584"/>
      <c r="F10" s="585"/>
      <c r="G10" s="586"/>
      <c r="H10" s="587"/>
    </row>
    <row r="11" ht="24.75" customHeight="1">
      <c r="A11" s="588"/>
      <c r="B11" s="589"/>
      <c r="C11" s="590"/>
      <c r="D11" s="591"/>
      <c r="E11" s="592"/>
      <c r="F11" s="593"/>
      <c r="G11" s="594"/>
      <c r="H11" s="595"/>
    </row>
    <row r="12" ht="24.75" customHeight="1">
      <c r="A12" s="596"/>
      <c r="B12" s="597"/>
      <c r="C12" s="598" t="s">
        <v>22</v>
      </c>
      <c r="D12" s="599"/>
      <c r="E12" s="600"/>
      <c r="F12" s="601"/>
      <c r="G12" s="602"/>
      <c r="H12" s="603"/>
    </row>
    <row r="13" ht="24.75" customHeight="1">
      <c r="A13" s="604"/>
      <c r="B13" s="605"/>
      <c r="C13" s="606"/>
      <c r="D13" s="607"/>
      <c r="E13" s="608"/>
      <c r="F13" s="609"/>
      <c r="G13" s="610"/>
      <c r="H13" s="611"/>
    </row>
    <row r="14" ht="24.75" customHeight="1">
      <c r="A14" s="612"/>
      <c r="B14" s="613"/>
      <c r="C14" s="614" t="s">
        <v>23</v>
      </c>
      <c r="D14" s="615"/>
      <c r="E14" s="616"/>
      <c r="F14" s="617"/>
      <c r="G14" s="618"/>
      <c r="H14" s="619"/>
    </row>
    <row r="15" ht="24.75" customHeight="1">
      <c r="A15" s="620"/>
      <c r="B15" s="621"/>
      <c r="C15" s="622"/>
      <c r="D15" s="623"/>
      <c r="E15" s="624"/>
      <c r="F15" s="625"/>
      <c r="G15" s="626"/>
      <c r="H15" s="627"/>
    </row>
    <row r="16" ht="24.75" customHeight="1">
      <c r="A16" s="628"/>
      <c r="B16" s="629"/>
      <c r="C16" s="630" t="s">
        <v>24</v>
      </c>
      <c r="D16" s="631"/>
      <c r="E16" s="632"/>
      <c r="F16" s="633"/>
      <c r="G16" s="634"/>
      <c r="H16" s="635"/>
    </row>
    <row r="17" ht="24.75" customHeight="1">
      <c r="A17" s="636"/>
      <c r="B17" s="637"/>
      <c r="C17" s="638"/>
      <c r="D17" s="639"/>
      <c r="E17" s="640"/>
      <c r="F17" s="641"/>
      <c r="G17" s="642"/>
      <c r="H17" s="643"/>
    </row>
    <row r="18" ht="24.75" customHeight="1">
      <c r="A18" s="644"/>
      <c r="B18" s="645"/>
      <c r="C18" s="646" t="s">
        <v>25</v>
      </c>
      <c r="D18" s="647"/>
      <c r="E18" s="648"/>
      <c r="F18" s="649"/>
      <c r="G18" s="650"/>
      <c r="H18" s="651"/>
    </row>
    <row r="19" ht="24.75" customHeight="1">
      <c r="A19" s="652"/>
      <c r="B19" s="653"/>
      <c r="C19" s="654"/>
      <c r="D19" s="655"/>
      <c r="E19" s="656"/>
      <c r="F19" s="657"/>
      <c r="G19" s="658"/>
      <c r="H19" s="659"/>
    </row>
  </sheetData>
  <mergeCells>
    <mergeCell ref="B4:G4"/>
    <mergeCell ref="D8:F8"/>
    <mergeCell ref="D10:F10"/>
    <mergeCell ref="D12:F12"/>
    <mergeCell ref="D14:F14"/>
    <mergeCell ref="D16:F16"/>
    <mergeCell ref="D18:F18"/>
  </mergeCells>
  <printOptions horizontalCentered="1"/>
  <pageMargins left="0.393700787401575" right="0.393700787401575" top="1.18110236220472" bottom="1.18110236220472" header="0.51181" footer="0.51181"/>
  <pageSetup paperSize="9" scale="70" pageOrder="overThenDown" orientation="landscape" errors="blank"/>
</worksheet>
</file>

<file path=xl/worksheets/sheet3.xml><?xml version="1.0" encoding="utf-8"?>
<worksheet xmlns="http://schemas.openxmlformats.org/spreadsheetml/2006/main" xmlns:r="http://schemas.openxmlformats.org/officeDocument/2006/relationships">
  <dimension ref="A1:E14"/>
  <sheetViews>
    <sheetView showGridLines="0" showZeros="0" topLeftCell="A1" zoomScaleNormal="100" zoomScalePageLayoutView="60" workbookViewId="0">
      <selection activeCell="A1" sqref="A1"/>
    </sheetView>
  </sheetViews>
  <sheetFormatPr defaultColWidth="8" defaultRowHeight="14.25"/>
  <cols>
    <col min="1" max="1" width="5.27058823529412" style="16"/>
    <col min="2" max="2" width="66.5098039215686" style="16"/>
    <col min="3" max="3" style="16" hidden="1"/>
    <col min="4" max="4" width="11.4196078431373" style="16"/>
    <col min="5" max="5" width="6.14901960784314" style="16"/>
  </cols>
  <sheetData>
    <row r="1" ht="24.75" customHeight="1">
      <c r="A1" s="46"/>
      <c r="B1" s="46"/>
      <c r="C1" s="46"/>
      <c r="D1" s="46"/>
      <c r="E1" s="46"/>
    </row>
    <row r="2" ht="49.5" customHeight="1">
      <c r="A2" s="47" t="s">
        <v>26</v>
      </c>
      <c r="B2" s="47"/>
      <c r="C2" s="47"/>
      <c r="D2" s="47"/>
      <c r="E2" s="48"/>
    </row>
    <row r="3" ht="24.75" customHeight="1">
      <c r="A3" s="49"/>
      <c r="B3" s="49"/>
      <c r="C3" s="49"/>
      <c r="D3" s="49"/>
      <c r="E3" s="49"/>
    </row>
    <row r="4" ht="24.75" customHeight="1">
      <c r="A4" s="49"/>
      <c r="B4" s="46" t="s">
        <v>27</v>
      </c>
      <c r="C4" s="46"/>
      <c r="D4" s="50" t="s">
        <v>28</v>
      </c>
      <c r="E4" s="50"/>
    </row>
    <row r="5" ht="24.75" customHeight="1">
      <c r="A5" s="49"/>
      <c r="B5" s="46" t="s">
        <v>29</v>
      </c>
      <c r="C5" s="271"/>
      <c r="D5" s="272" t="s">
        <v>30</v>
      </c>
      <c r="E5" s="50"/>
    </row>
    <row r="6" ht="24.75" customHeight="1">
      <c r="A6" s="51"/>
      <c r="B6" s="46" t="s">
        <v>31</v>
      </c>
      <c r="C6" s="273"/>
      <c r="D6" s="272" t="s">
        <v>32</v>
      </c>
      <c r="E6" s="51"/>
    </row>
    <row r="7" ht="24.75" customHeight="1">
      <c r="A7" s="51"/>
      <c r="B7" s="46" t="s">
        <v>33</v>
      </c>
      <c r="C7" s="271"/>
      <c r="D7" s="50" t="s">
        <v>34</v>
      </c>
      <c r="E7" s="51"/>
    </row>
    <row r="8" ht="24.75" customHeight="1">
      <c r="A8" s="49"/>
      <c r="B8" s="46" t="s">
        <v>35</v>
      </c>
      <c r="C8" s="271"/>
      <c r="D8" s="272" t="s">
        <v>36</v>
      </c>
      <c r="E8" s="50"/>
    </row>
    <row r="9" ht="24.75" customHeight="1">
      <c r="A9" s="49"/>
      <c r="B9" s="46" t="s">
        <v>37</v>
      </c>
      <c r="C9" s="271"/>
      <c r="D9" s="272" t="s">
        <v>38</v>
      </c>
      <c r="E9" s="50"/>
    </row>
    <row r="10" ht="24.75" customHeight="1">
      <c r="A10" s="49"/>
      <c r="B10" s="46" t="s">
        <v>39</v>
      </c>
      <c r="C10" s="271"/>
      <c r="D10" s="272" t="s">
        <v>40</v>
      </c>
      <c r="E10" s="50"/>
    </row>
    <row r="11" ht="24.75" customHeight="1">
      <c r="A11" s="49"/>
      <c r="B11" s="46" t="s">
        <v>41</v>
      </c>
      <c r="C11" s="271"/>
      <c r="D11" s="272" t="s">
        <v>42</v>
      </c>
      <c r="E11" s="50"/>
    </row>
    <row r="12" ht="24.75" customHeight="1">
      <c r="A12" s="49"/>
      <c r="B12" s="46" t="s">
        <v>43</v>
      </c>
      <c r="C12" s="271"/>
      <c r="D12" s="272" t="s">
        <v>44</v>
      </c>
      <c r="E12" s="50"/>
    </row>
    <row r="13" ht="24.75" customHeight="1">
      <c r="A13" s="46"/>
      <c r="B13" s="46" t="s">
        <v>45</v>
      </c>
      <c r="C13" s="271"/>
      <c r="D13" s="50" t="s">
        <v>46</v>
      </c>
      <c r="E13" s="50"/>
    </row>
    <row r="14" ht="24.75" customHeight="1">
      <c r="A14" s="46"/>
      <c r="B14" s="46" t="s">
        <v>47</v>
      </c>
      <c r="C14" s="46"/>
      <c r="D14" s="50" t="s">
        <v>48</v>
      </c>
      <c r="E14" s="50"/>
    </row>
  </sheetData>
  <mergeCells>
    <mergeCell ref="A2:D2"/>
    <mergeCell ref="B4:C4"/>
    <mergeCell ref="B5:C5"/>
    <mergeCell ref="B8:C8"/>
    <mergeCell ref="B9:C9"/>
    <mergeCell ref="B10:C10"/>
    <mergeCell ref="B11:C11"/>
    <mergeCell ref="B12:C12"/>
    <mergeCell ref="B13:C13"/>
  </mergeCells>
  <printOptions horizontalCentered="1"/>
  <pageMargins left="0.393700787401575" right="0.393700787401575" top="0.393700787401575" bottom="0.393700787401575" header="0.51181" footer="0.51181"/>
  <pageSetup paperSize="9" scale="70" pageOrder="overThenDown" orientation="landscape" errors="blank"/>
</worksheet>
</file>

<file path=xl/worksheets/sheet4.xml><?xml version="1.0" encoding="utf-8"?>
<worksheet xmlns="http://schemas.openxmlformats.org/spreadsheetml/2006/main" xmlns:r="http://schemas.openxmlformats.org/officeDocument/2006/relationships">
  <dimension ref="A1:Z23"/>
  <sheetViews>
    <sheetView showGridLines="0" topLeftCell="A1" zoomScaleNormal="100" zoomScalePageLayoutView="60" workbookViewId="0">
      <pane topLeftCell="C6" activePane="bottomRight" state="frozen"/>
      <selection activeCell="A1" sqref="A1"/>
    </sheetView>
  </sheetViews>
  <sheetFormatPr defaultColWidth="8" defaultRowHeight="14.25"/>
  <cols>
    <col min="1" max="1" style="16" hidden="1"/>
    <col min="2" max="2" width="29.7411764705882" style="16"/>
    <col min="3" max="3" width="18.8235294117647" style="16"/>
    <col min="4" max="4" width="17.0666666666667" style="16"/>
    <col min="5" max="5" width="18.8235294117647" style="16"/>
    <col min="6" max="6" width="18.8235294117647" style="16"/>
    <col min="7" max="7" width="14.1803921568627" style="16"/>
    <col min="8" max="8" width="18.8235294117647" style="16"/>
    <col min="9" max="9" width="18.8235294117647" style="16"/>
    <col min="10" max="10" width="20.3294117647059" style="16"/>
    <col min="11" max="11" width="18.8235294117647" style="16"/>
    <col min="12" max="12" width="18.8235294117647" style="16"/>
    <col min="13" max="13" width="17.6941176470588" style="16"/>
    <col min="14" max="14" width="18.8235294117647" style="16"/>
    <col min="15" max="15" width="17.8196078431373" style="16"/>
    <col min="16" max="16" width="14.1803921568627" style="16"/>
    <col min="17" max="17" width="17.8196078431373" style="16"/>
    <col min="18" max="18" width="17.8196078431373" style="16"/>
    <col min="19" max="19" width="14.1803921568627" style="16"/>
    <col min="20" max="20" width="17.8196078431373" style="16"/>
    <col min="21" max="21" width="14.1803921568627" style="16"/>
    <col min="22" max="22" width="14.1803921568627" style="16"/>
    <col min="23" max="23" width="14.1803921568627" style="16"/>
    <col min="24" max="24" width="14.1803921568627" style="16"/>
    <col min="25" max="25" width="14.1803921568627" style="16"/>
    <col min="26" max="26" width="14.1803921568627" style="16"/>
  </cols>
  <sheetData>
    <row r="1" ht="30" customHeight="1">
      <c r="A1" s="660" t="s">
        <v>49</v>
      </c>
      <c r="B1" s="661"/>
      <c r="C1" s="662"/>
      <c r="D1" s="663"/>
      <c r="E1" s="664"/>
      <c r="F1" s="665"/>
      <c r="G1" s="666"/>
      <c r="H1" s="667"/>
      <c r="I1" s="668"/>
      <c r="J1" s="669"/>
      <c r="K1" s="670"/>
      <c r="L1" s="671"/>
      <c r="M1" s="672"/>
      <c r="N1" s="673"/>
      <c r="O1" s="674" t="s">
        <v>49</v>
      </c>
      <c r="P1" s="675"/>
      <c r="Q1" s="676"/>
      <c r="R1" s="677"/>
      <c r="S1" s="678"/>
      <c r="T1" s="679"/>
      <c r="U1" s="680"/>
      <c r="V1" s="681"/>
      <c r="W1" s="682"/>
      <c r="X1" s="683"/>
      <c r="Y1" s="684"/>
      <c r="Z1" s="685"/>
    </row>
    <row r="2" ht="1652.65">
      <c r="A2" s="686"/>
      <c r="B2" s="687"/>
      <c r="C2" s="688"/>
      <c r="D2" s="689"/>
      <c r="E2" s="690"/>
      <c r="F2" s="691"/>
      <c r="G2" s="692"/>
      <c r="H2" s="693"/>
      <c r="I2" s="694"/>
      <c r="J2" s="695"/>
      <c r="K2" s="696"/>
      <c r="L2" s="697"/>
      <c r="M2" s="698"/>
      <c r="N2" s="699"/>
      <c r="O2" s="700"/>
      <c r="P2" s="701"/>
      <c r="Q2" s="702"/>
      <c r="R2" s="703"/>
      <c r="S2" s="704"/>
      <c r="T2" s="705"/>
      <c r="U2" s="706"/>
      <c r="V2" s="707"/>
      <c r="W2" s="708"/>
      <c r="X2" s="709"/>
      <c r="Y2" s="710"/>
      <c r="Z2" s="711" t="s">
        <v>28</v>
      </c>
    </row>
    <row r="3" ht="1652.65">
      <c r="A3" s="712"/>
      <c r="B3" s="713"/>
      <c r="C3" s="714"/>
      <c r="D3" s="715"/>
      <c r="E3" s="716"/>
      <c r="F3" s="717"/>
      <c r="G3" s="718"/>
      <c r="H3" s="719"/>
      <c r="I3" s="720"/>
      <c r="J3" s="721"/>
      <c r="K3" s="722"/>
      <c r="L3" s="723"/>
      <c r="M3" s="724"/>
      <c r="N3" s="725"/>
      <c r="O3" s="726"/>
      <c r="P3" s="727"/>
      <c r="Q3" s="728"/>
      <c r="R3" s="729"/>
      <c r="S3" s="730"/>
      <c r="T3" s="731"/>
      <c r="U3" s="732"/>
      <c r="V3" s="733"/>
      <c r="W3" s="734"/>
      <c r="X3" s="735"/>
      <c r="Y3" s="736"/>
      <c r="Z3" s="737" t="s">
        <v>50</v>
      </c>
    </row>
    <row r="4" ht="24.75" customHeight="1">
      <c r="A4" s="738"/>
      <c r="B4" s="739" t="s">
        <v>51</v>
      </c>
      <c r="C4" s="740" t="s">
        <v>52</v>
      </c>
      <c r="D4" s="741"/>
      <c r="E4" s="742"/>
      <c r="F4" s="743" t="s">
        <v>53</v>
      </c>
      <c r="G4" s="744"/>
      <c r="H4" s="745"/>
      <c r="I4" s="746" t="s">
        <v>54</v>
      </c>
      <c r="J4" s="747"/>
      <c r="K4" s="748"/>
      <c r="L4" s="749" t="s">
        <v>55</v>
      </c>
      <c r="M4" s="750"/>
      <c r="N4" s="751"/>
      <c r="O4" s="752" t="s">
        <v>56</v>
      </c>
      <c r="P4" s="753"/>
      <c r="Q4" s="754"/>
      <c r="R4" s="755" t="s">
        <v>57</v>
      </c>
      <c r="S4" s="756" t="s">
        <v>57</v>
      </c>
      <c r="T4" s="757" t="s">
        <v>58</v>
      </c>
      <c r="U4" s="758" t="s">
        <v>58</v>
      </c>
      <c r="V4" s="759" t="s">
        <v>59</v>
      </c>
      <c r="W4" s="760"/>
      <c r="X4" s="761" t="s">
        <v>60</v>
      </c>
      <c r="Y4" s="762"/>
      <c r="Z4" s="763"/>
    </row>
    <row r="5" ht="24.75" customHeight="1">
      <c r="A5" s="764"/>
      <c r="B5" s="765"/>
      <c r="C5" s="766" t="s">
        <v>61</v>
      </c>
      <c r="D5" s="767" t="s">
        <v>62</v>
      </c>
      <c r="E5" s="768" t="s">
        <v>63</v>
      </c>
      <c r="F5" s="769" t="s">
        <v>61</v>
      </c>
      <c r="G5" s="770" t="s">
        <v>62</v>
      </c>
      <c r="H5" s="771" t="s">
        <v>63</v>
      </c>
      <c r="I5" s="772" t="s">
        <v>61</v>
      </c>
      <c r="J5" s="773" t="s">
        <v>62</v>
      </c>
      <c r="K5" s="774" t="s">
        <v>63</v>
      </c>
      <c r="L5" s="775" t="s">
        <v>61</v>
      </c>
      <c r="M5" s="776" t="s">
        <v>62</v>
      </c>
      <c r="N5" s="777" t="s">
        <v>63</v>
      </c>
      <c r="O5" s="778" t="s">
        <v>61</v>
      </c>
      <c r="P5" s="779" t="s">
        <v>62</v>
      </c>
      <c r="Q5" s="780" t="s">
        <v>63</v>
      </c>
      <c r="R5" s="781" t="s">
        <v>61</v>
      </c>
      <c r="S5" s="782" t="s">
        <v>62</v>
      </c>
      <c r="T5" s="783" t="s">
        <v>63</v>
      </c>
      <c r="U5" s="784" t="s">
        <v>61</v>
      </c>
      <c r="V5" s="785" t="s">
        <v>62</v>
      </c>
      <c r="W5" s="786" t="s">
        <v>63</v>
      </c>
      <c r="X5" s="787" t="s">
        <v>61</v>
      </c>
      <c r="Y5" s="788" t="s">
        <v>62</v>
      </c>
      <c r="Z5" s="789" t="s">
        <v>63</v>
      </c>
    </row>
    <row r="6" ht="24.75" customHeight="1">
      <c r="A6" s="790"/>
      <c r="B6" s="791" t="s">
        <v>64</v>
      </c>
      <c r="C6" s="792">
        <f>F6+I6+L6+O6+R6+U6+X6</f>
        <v>225111201.7</v>
      </c>
      <c r="D6" s="792">
        <f>G6+J6+M6+P6+S6+V6+Y6</f>
        <v>300000</v>
      </c>
      <c r="E6" s="792">
        <f>H6+K6+N6+Q6+T6+W6+Z6</f>
        <v>225411201.7</v>
      </c>
      <c r="F6" s="792">
        <v>0</v>
      </c>
      <c r="G6" s="792">
        <v>0</v>
      </c>
      <c r="H6" s="792">
        <v>0</v>
      </c>
      <c r="I6" s="792">
        <v>45984443.36</v>
      </c>
      <c r="J6" s="793">
        <v>300000</v>
      </c>
      <c r="K6" s="793">
        <v>46284443.36</v>
      </c>
      <c r="L6" s="793">
        <v>179126758.34</v>
      </c>
      <c r="M6" s="793">
        <v>0</v>
      </c>
      <c r="N6" s="794">
        <v>179126758.34</v>
      </c>
      <c r="O6" s="795">
        <v>0</v>
      </c>
      <c r="P6" s="792">
        <v>0</v>
      </c>
      <c r="Q6" s="792">
        <v>0</v>
      </c>
      <c r="R6" s="792">
        <v>0</v>
      </c>
      <c r="S6" s="792">
        <v>0</v>
      </c>
      <c r="T6" s="792">
        <v>0</v>
      </c>
      <c r="U6" s="792">
        <v>0</v>
      </c>
      <c r="V6" s="792">
        <v>0</v>
      </c>
      <c r="W6" s="792">
        <v>0</v>
      </c>
      <c r="X6" s="792">
        <v>0</v>
      </c>
      <c r="Y6" s="792">
        <v>0</v>
      </c>
      <c r="Z6" s="796">
        <v>0</v>
      </c>
    </row>
    <row r="7" ht="24.75" customHeight="1">
      <c r="A7" s="797"/>
      <c r="B7" s="798" t="s">
        <v>65</v>
      </c>
      <c r="C7" s="792">
        <f>F7+I7+L7+O7+R7+U7+X7</f>
        <v>111505892.74</v>
      </c>
      <c r="D7" s="792">
        <f>G7+J7+M7+P7+S7+V7+Y7</f>
        <v>0</v>
      </c>
      <c r="E7" s="792">
        <f>H7+K7+N7+Q7+T7+W7+Z7</f>
        <v>111505892.74</v>
      </c>
      <c r="F7" s="792">
        <v>0</v>
      </c>
      <c r="G7" s="792">
        <v>0</v>
      </c>
      <c r="H7" s="792">
        <v>0</v>
      </c>
      <c r="I7" s="792">
        <v>17964134.4</v>
      </c>
      <c r="J7" s="792">
        <v>0</v>
      </c>
      <c r="K7" s="792">
        <v>17964134.4</v>
      </c>
      <c r="L7" s="792">
        <v>93541758.34</v>
      </c>
      <c r="M7" s="792">
        <v>0</v>
      </c>
      <c r="N7" s="792">
        <f>L7+M7</f>
        <v>93541758.34</v>
      </c>
      <c r="O7" s="792">
        <v>0</v>
      </c>
      <c r="P7" s="792">
        <v>0</v>
      </c>
      <c r="Q7" s="792">
        <v>0</v>
      </c>
      <c r="R7" s="792">
        <v>0</v>
      </c>
      <c r="S7" s="792">
        <v>0</v>
      </c>
      <c r="T7" s="792">
        <v>0</v>
      </c>
      <c r="U7" s="792">
        <v>0</v>
      </c>
      <c r="V7" s="792">
        <v>0</v>
      </c>
      <c r="W7" s="792">
        <v>0</v>
      </c>
      <c r="X7" s="792">
        <v>0</v>
      </c>
      <c r="Y7" s="792">
        <v>0</v>
      </c>
      <c r="Z7" s="792">
        <v>0</v>
      </c>
    </row>
    <row r="8" ht="24.75" customHeight="1">
      <c r="A8" s="799"/>
      <c r="B8" s="800" t="s">
        <v>66</v>
      </c>
      <c r="C8" s="792">
        <f>F8+I8+L8+O8+R8+U8+X8</f>
        <v>2215000</v>
      </c>
      <c r="D8" s="792">
        <f>G8+J8+M8+P8+S8+V8+Y8</f>
        <v>0</v>
      </c>
      <c r="E8" s="792">
        <f>H8+K8+N8+Q8+T8+W8+Z8</f>
        <v>2215000</v>
      </c>
      <c r="F8" s="792">
        <v>0</v>
      </c>
      <c r="G8" s="792">
        <v>0</v>
      </c>
      <c r="H8" s="792">
        <v>0</v>
      </c>
      <c r="I8" s="792">
        <v>2130000</v>
      </c>
      <c r="J8" s="792">
        <v>0</v>
      </c>
      <c r="K8" s="792">
        <v>2130000</v>
      </c>
      <c r="L8" s="792">
        <v>85000</v>
      </c>
      <c r="M8" s="792">
        <v>0</v>
      </c>
      <c r="N8" s="792">
        <f>L8+M8</f>
        <v>85000</v>
      </c>
      <c r="O8" s="792">
        <v>0</v>
      </c>
      <c r="P8" s="792">
        <v>0</v>
      </c>
      <c r="Q8" s="792">
        <v>0</v>
      </c>
      <c r="R8" s="792">
        <v>0</v>
      </c>
      <c r="S8" s="792">
        <v>0</v>
      </c>
      <c r="T8" s="792">
        <v>0</v>
      </c>
      <c r="U8" s="792">
        <v>0</v>
      </c>
      <c r="V8" s="792">
        <v>0</v>
      </c>
      <c r="W8" s="792">
        <v>0</v>
      </c>
      <c r="X8" s="792">
        <v>0</v>
      </c>
      <c r="Y8" s="792">
        <v>0</v>
      </c>
      <c r="Z8" s="792">
        <v>0</v>
      </c>
    </row>
    <row r="9" ht="24.75" customHeight="1">
      <c r="A9" s="801"/>
      <c r="B9" s="802" t="s">
        <v>67</v>
      </c>
      <c r="C9" s="792">
        <f>F9+I9+L9+O9+R9+U9+X9</f>
        <v>110880708.96</v>
      </c>
      <c r="D9" s="792">
        <f>G9+J9+M9+P9+S9+V9+Y9</f>
        <v>300000</v>
      </c>
      <c r="E9" s="792">
        <f>H9+K9+N9+Q9+T9+W9+Z9</f>
        <v>111180708.96</v>
      </c>
      <c r="F9" s="792">
        <v>0</v>
      </c>
      <c r="G9" s="792">
        <v>0</v>
      </c>
      <c r="H9" s="792">
        <v>0</v>
      </c>
      <c r="I9" s="792">
        <v>25880708.96</v>
      </c>
      <c r="J9" s="792">
        <v>300000</v>
      </c>
      <c r="K9" s="792">
        <v>26180708.96</v>
      </c>
      <c r="L9" s="792">
        <v>85000000</v>
      </c>
      <c r="M9" s="792">
        <v>0</v>
      </c>
      <c r="N9" s="792">
        <f>L9+M9</f>
        <v>85000000</v>
      </c>
      <c r="O9" s="792">
        <v>0</v>
      </c>
      <c r="P9" s="792">
        <v>0</v>
      </c>
      <c r="Q9" s="792">
        <v>0</v>
      </c>
      <c r="R9" s="792">
        <v>0</v>
      </c>
      <c r="S9" s="792">
        <v>0</v>
      </c>
      <c r="T9" s="792">
        <v>0</v>
      </c>
      <c r="U9" s="792">
        <v>0</v>
      </c>
      <c r="V9" s="792">
        <v>0</v>
      </c>
      <c r="W9" s="792">
        <v>0</v>
      </c>
      <c r="X9" s="792">
        <v>0</v>
      </c>
      <c r="Y9" s="792">
        <v>0</v>
      </c>
      <c r="Z9" s="792">
        <v>0</v>
      </c>
    </row>
    <row r="10" ht="24.75" customHeight="1">
      <c r="A10" s="803"/>
      <c r="B10" s="804" t="s">
        <v>68</v>
      </c>
      <c r="C10" s="792">
        <f>F10+I10+L10</f>
        <v>0</v>
      </c>
      <c r="D10" s="792">
        <f>G10+J10+M10</f>
        <v>0</v>
      </c>
      <c r="E10" s="792">
        <f>H10+K10+N10</f>
        <v>0</v>
      </c>
      <c r="F10" s="792">
        <v>0</v>
      </c>
      <c r="G10" s="792">
        <v>0</v>
      </c>
      <c r="H10" s="792">
        <v>0</v>
      </c>
      <c r="I10" s="792">
        <v>0</v>
      </c>
      <c r="J10" s="792">
        <v>0</v>
      </c>
      <c r="K10" s="792">
        <v>0</v>
      </c>
      <c r="L10" s="792">
        <v>0</v>
      </c>
      <c r="M10" s="792">
        <v>0</v>
      </c>
      <c r="N10" s="792">
        <f>L10+M10</f>
        <v>0</v>
      </c>
      <c r="O10" s="792"/>
      <c r="P10" s="792"/>
      <c r="Q10" s="792"/>
      <c r="R10" s="792"/>
      <c r="S10" s="792"/>
      <c r="T10" s="792"/>
      <c r="U10" s="792"/>
      <c r="V10" s="792"/>
      <c r="W10" s="792"/>
      <c r="X10" s="792"/>
      <c r="Y10" s="792"/>
      <c r="Z10" s="792"/>
    </row>
    <row r="11" ht="24.75" customHeight="1">
      <c r="A11" s="805"/>
      <c r="B11" s="806" t="s">
        <v>69</v>
      </c>
      <c r="C11" s="792">
        <f>F11+I11+L11+O11+R11+U11+X11</f>
        <v>500000</v>
      </c>
      <c r="D11" s="792">
        <f>G11+J11+M11+P11+S11+V11+Y11</f>
        <v>0</v>
      </c>
      <c r="E11" s="792">
        <f>H11+K11+N11+Q11+T11+W11+Z11</f>
        <v>500000</v>
      </c>
      <c r="F11" s="792">
        <v>0</v>
      </c>
      <c r="G11" s="792">
        <v>0</v>
      </c>
      <c r="H11" s="792">
        <v>0</v>
      </c>
      <c r="I11" s="792">
        <v>0</v>
      </c>
      <c r="J11" s="792">
        <v>0</v>
      </c>
      <c r="K11" s="792">
        <v>0</v>
      </c>
      <c r="L11" s="792">
        <v>500000</v>
      </c>
      <c r="M11" s="792">
        <v>0</v>
      </c>
      <c r="N11" s="792">
        <f>L11+M11</f>
        <v>500000</v>
      </c>
      <c r="O11" s="792">
        <v>0</v>
      </c>
      <c r="P11" s="792">
        <v>0</v>
      </c>
      <c r="Q11" s="792">
        <v>0</v>
      </c>
      <c r="R11" s="792">
        <v>0</v>
      </c>
      <c r="S11" s="792">
        <v>0</v>
      </c>
      <c r="T11" s="792">
        <v>0</v>
      </c>
      <c r="U11" s="792">
        <v>0</v>
      </c>
      <c r="V11" s="792">
        <v>0</v>
      </c>
      <c r="W11" s="792">
        <v>0</v>
      </c>
      <c r="X11" s="792">
        <v>0</v>
      </c>
      <c r="Y11" s="792">
        <v>0</v>
      </c>
      <c r="Z11" s="792">
        <v>0</v>
      </c>
    </row>
    <row r="12" ht="24.75" customHeight="1">
      <c r="A12" s="807"/>
      <c r="B12" s="808" t="s">
        <v>70</v>
      </c>
      <c r="C12" s="792">
        <f>F12+I12+L12+O12+X12</f>
        <v>9600</v>
      </c>
      <c r="D12" s="792">
        <f>G12+J12+M12+P12+Y12</f>
        <v>0</v>
      </c>
      <c r="E12" s="792">
        <f>H12+K12+N12+Q12+Z12</f>
        <v>9600</v>
      </c>
      <c r="F12" s="792">
        <v>0</v>
      </c>
      <c r="G12" s="792">
        <v>0</v>
      </c>
      <c r="H12" s="792">
        <v>0</v>
      </c>
      <c r="I12" s="792">
        <v>9600</v>
      </c>
      <c r="J12" s="792">
        <v>0</v>
      </c>
      <c r="K12" s="792">
        <v>9600</v>
      </c>
      <c r="L12" s="792">
        <v>0</v>
      </c>
      <c r="M12" s="792">
        <v>0</v>
      </c>
      <c r="N12" s="792">
        <f>L12+M12</f>
        <v>0</v>
      </c>
      <c r="O12" s="792">
        <v>0</v>
      </c>
      <c r="P12" s="792">
        <v>0</v>
      </c>
      <c r="Q12" s="792">
        <v>0</v>
      </c>
      <c r="R12" s="792"/>
      <c r="S12" s="792"/>
      <c r="T12" s="792"/>
      <c r="U12" s="792"/>
      <c r="V12" s="792"/>
      <c r="W12" s="792"/>
      <c r="X12" s="792">
        <v>0</v>
      </c>
      <c r="Y12" s="792">
        <v>0</v>
      </c>
      <c r="Z12" s="792">
        <v>0</v>
      </c>
    </row>
    <row r="13" ht="24.75" customHeight="1">
      <c r="A13" s="809"/>
      <c r="B13" s="810" t="s">
        <v>71</v>
      </c>
      <c r="C13" s="792">
        <f>F13</f>
        <v>0</v>
      </c>
      <c r="D13" s="792">
        <f>G13</f>
        <v>0</v>
      </c>
      <c r="E13" s="792">
        <f>H13</f>
        <v>0</v>
      </c>
      <c r="F13" s="792">
        <v>0</v>
      </c>
      <c r="G13" s="792">
        <v>0</v>
      </c>
      <c r="H13" s="792">
        <v>0</v>
      </c>
      <c r="I13" s="792"/>
      <c r="J13" s="792"/>
      <c r="K13" s="792"/>
      <c r="L13" s="792"/>
      <c r="M13" s="792"/>
      <c r="N13" s="792"/>
      <c r="O13" s="792"/>
      <c r="P13" s="792"/>
      <c r="Q13" s="792"/>
      <c r="R13" s="792"/>
      <c r="S13" s="792"/>
      <c r="T13" s="792"/>
      <c r="U13" s="792"/>
      <c r="V13" s="792"/>
      <c r="W13" s="792"/>
      <c r="X13" s="792"/>
      <c r="Y13" s="792"/>
      <c r="Z13" s="792"/>
    </row>
    <row r="14" ht="24.75" customHeight="1">
      <c r="A14" s="811"/>
      <c r="B14" s="812" t="s">
        <v>72</v>
      </c>
      <c r="C14" s="792">
        <f>F14</f>
        <v>0</v>
      </c>
      <c r="D14" s="792">
        <f>G14</f>
        <v>0</v>
      </c>
      <c r="E14" s="792">
        <f>H14</f>
        <v>0</v>
      </c>
      <c r="F14" s="792">
        <v>0</v>
      </c>
      <c r="G14" s="792">
        <v>0</v>
      </c>
      <c r="H14" s="792">
        <v>0</v>
      </c>
      <c r="I14" s="792"/>
      <c r="J14" s="792"/>
      <c r="K14" s="792"/>
      <c r="L14" s="792"/>
      <c r="M14" s="792"/>
      <c r="N14" s="792"/>
      <c r="O14" s="792"/>
      <c r="P14" s="792"/>
      <c r="Q14" s="792"/>
      <c r="R14" s="792"/>
      <c r="S14" s="792"/>
      <c r="T14" s="792"/>
      <c r="U14" s="792"/>
      <c r="V14" s="792"/>
      <c r="W14" s="792"/>
      <c r="X14" s="792"/>
      <c r="Y14" s="792"/>
      <c r="Z14" s="792"/>
    </row>
    <row r="15" ht="24.75" customHeight="1">
      <c r="A15" s="813"/>
      <c r="B15" s="814" t="s">
        <v>73</v>
      </c>
      <c r="C15" s="792">
        <f>F15+I15+L15+O15+R15+U15+X15</f>
        <v>204424555.08</v>
      </c>
      <c r="D15" s="792">
        <f>G15+J15+M15+P15+S15+V15+Y15</f>
        <v>300000</v>
      </c>
      <c r="E15" s="792">
        <f>H15+K15+N15+Q15+T15+W15+Z15</f>
        <v>204724555.08</v>
      </c>
      <c r="F15" s="792">
        <v>0</v>
      </c>
      <c r="G15" s="792">
        <v>0</v>
      </c>
      <c r="H15" s="792">
        <v>0</v>
      </c>
      <c r="I15" s="792">
        <v>29077605.8</v>
      </c>
      <c r="J15" s="792">
        <v>300000</v>
      </c>
      <c r="K15" s="792">
        <v>29377605.8</v>
      </c>
      <c r="L15" s="792">
        <v>175346949.28</v>
      </c>
      <c r="M15" s="792">
        <v>0</v>
      </c>
      <c r="N15" s="792">
        <v>175346949.28</v>
      </c>
      <c r="O15" s="792">
        <v>0</v>
      </c>
      <c r="P15" s="792">
        <v>0</v>
      </c>
      <c r="Q15" s="792">
        <v>0</v>
      </c>
      <c r="R15" s="792">
        <v>0</v>
      </c>
      <c r="S15" s="792">
        <v>0</v>
      </c>
      <c r="T15" s="792">
        <v>0</v>
      </c>
      <c r="U15" s="792">
        <v>0</v>
      </c>
      <c r="V15" s="792">
        <v>0</v>
      </c>
      <c r="W15" s="792">
        <v>0</v>
      </c>
      <c r="X15" s="792">
        <v>0</v>
      </c>
      <c r="Y15" s="792">
        <v>0</v>
      </c>
      <c r="Z15" s="792">
        <v>0</v>
      </c>
    </row>
    <row r="16" ht="24.75" customHeight="1">
      <c r="A16" s="815"/>
      <c r="B16" s="816" t="s">
        <v>74</v>
      </c>
      <c r="C16" s="792">
        <f>F16+I16+L16+O16+R16+U16+X16</f>
        <v>204325555.08</v>
      </c>
      <c r="D16" s="792">
        <f>G16+J16+M16+P16+S16+V16+Y16</f>
        <v>300000</v>
      </c>
      <c r="E16" s="792">
        <f>H16+K16+N16+Q16+T16+W16+Z16</f>
        <v>204625555.08</v>
      </c>
      <c r="F16" s="792">
        <v>0</v>
      </c>
      <c r="G16" s="792">
        <v>0</v>
      </c>
      <c r="H16" s="792">
        <v>0</v>
      </c>
      <c r="I16" s="792">
        <v>28978605.8</v>
      </c>
      <c r="J16" s="792">
        <v>300000</v>
      </c>
      <c r="K16" s="792">
        <v>29278605.8</v>
      </c>
      <c r="L16" s="792">
        <v>175346949.28</v>
      </c>
      <c r="M16" s="792">
        <v>0</v>
      </c>
      <c r="N16" s="792">
        <f>L16+M16</f>
        <v>175346949.28</v>
      </c>
      <c r="O16" s="792">
        <v>0</v>
      </c>
      <c r="P16" s="792">
        <v>0</v>
      </c>
      <c r="Q16" s="792">
        <v>0</v>
      </c>
      <c r="R16" s="792">
        <v>0</v>
      </c>
      <c r="S16" s="792">
        <v>0</v>
      </c>
      <c r="T16" s="792">
        <v>0</v>
      </c>
      <c r="U16" s="792">
        <v>0</v>
      </c>
      <c r="V16" s="792">
        <v>0</v>
      </c>
      <c r="W16" s="792">
        <v>0</v>
      </c>
      <c r="X16" s="792">
        <v>0</v>
      </c>
      <c r="Y16" s="792">
        <v>0</v>
      </c>
      <c r="Z16" s="792">
        <v>0</v>
      </c>
    </row>
    <row r="17" ht="24.75" customHeight="1">
      <c r="A17" s="817"/>
      <c r="B17" s="818" t="s">
        <v>75</v>
      </c>
      <c r="C17" s="792">
        <f>F17+I17+L17+O17+R17+U17+X17</f>
        <v>0</v>
      </c>
      <c r="D17" s="792">
        <f>G17+J17+M17+P17+S17+V17+Y17</f>
        <v>0</v>
      </c>
      <c r="E17" s="792">
        <f>H17+K17+N17+Q17+T17+W17+Z17</f>
        <v>0</v>
      </c>
      <c r="F17" s="792">
        <v>0</v>
      </c>
      <c r="G17" s="792">
        <v>0</v>
      </c>
      <c r="H17" s="792">
        <v>0</v>
      </c>
      <c r="I17" s="792">
        <v>0</v>
      </c>
      <c r="J17" s="792">
        <v>0</v>
      </c>
      <c r="K17" s="792">
        <v>0</v>
      </c>
      <c r="L17" s="792">
        <v>0</v>
      </c>
      <c r="M17" s="792">
        <v>0</v>
      </c>
      <c r="N17" s="792">
        <f>L17+M17</f>
        <v>0</v>
      </c>
      <c r="O17" s="792">
        <v>0</v>
      </c>
      <c r="P17" s="792">
        <v>0</v>
      </c>
      <c r="Q17" s="792">
        <v>0</v>
      </c>
      <c r="R17" s="792">
        <v>0</v>
      </c>
      <c r="S17" s="792">
        <v>0</v>
      </c>
      <c r="T17" s="792">
        <v>0</v>
      </c>
      <c r="U17" s="792">
        <v>0</v>
      </c>
      <c r="V17" s="792">
        <v>0</v>
      </c>
      <c r="W17" s="792">
        <v>0</v>
      </c>
      <c r="X17" s="792">
        <v>0</v>
      </c>
      <c r="Y17" s="792">
        <v>0</v>
      </c>
      <c r="Z17" s="792">
        <v>0</v>
      </c>
    </row>
    <row r="18" ht="24.75" customHeight="1">
      <c r="A18" s="819"/>
      <c r="B18" s="820" t="s">
        <v>76</v>
      </c>
      <c r="C18" s="792">
        <f>F18+I18+L18+O18+X18</f>
        <v>99000</v>
      </c>
      <c r="D18" s="792">
        <f>G18+J18+M18+P18+Y18</f>
        <v>0</v>
      </c>
      <c r="E18" s="792">
        <f>H18+K18+N18+Q18+Z18</f>
        <v>99000</v>
      </c>
      <c r="F18" s="792">
        <v>0</v>
      </c>
      <c r="G18" s="792">
        <v>0</v>
      </c>
      <c r="H18" s="792">
        <v>0</v>
      </c>
      <c r="I18" s="792">
        <v>99000</v>
      </c>
      <c r="J18" s="792">
        <v>0</v>
      </c>
      <c r="K18" s="792">
        <v>99000</v>
      </c>
      <c r="L18" s="792">
        <v>0</v>
      </c>
      <c r="M18" s="792">
        <v>0</v>
      </c>
      <c r="N18" s="792">
        <f>L18+M18</f>
        <v>0</v>
      </c>
      <c r="O18" s="792">
        <v>0</v>
      </c>
      <c r="P18" s="792">
        <v>0</v>
      </c>
      <c r="Q18" s="792">
        <v>0</v>
      </c>
      <c r="R18" s="792"/>
      <c r="S18" s="792"/>
      <c r="T18" s="792"/>
      <c r="U18" s="792"/>
      <c r="V18" s="792"/>
      <c r="W18" s="792"/>
      <c r="X18" s="792">
        <v>0</v>
      </c>
      <c r="Y18" s="792">
        <v>0</v>
      </c>
      <c r="Z18" s="792">
        <v>0</v>
      </c>
    </row>
    <row r="19" ht="24.75" customHeight="1">
      <c r="A19" s="821"/>
      <c r="B19" s="822" t="s">
        <v>77</v>
      </c>
      <c r="C19" s="792">
        <f>F19</f>
        <v>0</v>
      </c>
      <c r="D19" s="792">
        <f>G19</f>
        <v>0</v>
      </c>
      <c r="E19" s="792">
        <f>H19</f>
        <v>0</v>
      </c>
      <c r="F19" s="792">
        <v>0</v>
      </c>
      <c r="G19" s="792">
        <v>0</v>
      </c>
      <c r="H19" s="792">
        <v>0</v>
      </c>
      <c r="I19" s="792"/>
      <c r="J19" s="792"/>
      <c r="K19" s="792"/>
      <c r="L19" s="792"/>
      <c r="M19" s="792"/>
      <c r="N19" s="792"/>
      <c r="O19" s="792"/>
      <c r="P19" s="792"/>
      <c r="Q19" s="792"/>
      <c r="R19" s="792"/>
      <c r="S19" s="792"/>
      <c r="T19" s="792"/>
      <c r="U19" s="792"/>
      <c r="V19" s="792"/>
      <c r="W19" s="792"/>
      <c r="X19" s="792"/>
      <c r="Y19" s="792"/>
      <c r="Z19" s="792"/>
    </row>
    <row r="20" ht="24.75" customHeight="1">
      <c r="A20" s="823"/>
      <c r="B20" s="824" t="s">
        <v>78</v>
      </c>
      <c r="C20" s="792">
        <f>F20</f>
        <v>0</v>
      </c>
      <c r="D20" s="792">
        <f>G20</f>
        <v>0</v>
      </c>
      <c r="E20" s="792">
        <f>H20</f>
        <v>0</v>
      </c>
      <c r="F20" s="792">
        <v>0</v>
      </c>
      <c r="G20" s="792">
        <v>0</v>
      </c>
      <c r="H20" s="792">
        <v>0</v>
      </c>
      <c r="I20" s="792"/>
      <c r="J20" s="792"/>
      <c r="K20" s="792"/>
      <c r="L20" s="792"/>
      <c r="M20" s="792"/>
      <c r="N20" s="792"/>
      <c r="O20" s="792"/>
      <c r="P20" s="792"/>
      <c r="Q20" s="792"/>
      <c r="R20" s="792"/>
      <c r="S20" s="792"/>
      <c r="T20" s="792"/>
      <c r="U20" s="792"/>
      <c r="V20" s="792"/>
      <c r="W20" s="792"/>
      <c r="X20" s="792"/>
      <c r="Y20" s="792"/>
      <c r="Z20" s="792"/>
    </row>
    <row r="21" ht="24.75" customHeight="1">
      <c r="A21" s="825"/>
      <c r="B21" s="826" t="s">
        <v>79</v>
      </c>
      <c r="C21" s="792">
        <f>F21+I21+L21+O21+R21+U21+X21</f>
        <v>20686646.62</v>
      </c>
      <c r="D21" s="792">
        <f>G21+J21+M21+P21+S21+V21+Y21</f>
        <v>0</v>
      </c>
      <c r="E21" s="792">
        <f>H21+K21+N21+Q21+T21+W21+Z21</f>
        <v>20686646.62</v>
      </c>
      <c r="F21" s="792">
        <v>0</v>
      </c>
      <c r="G21" s="792">
        <v>0</v>
      </c>
      <c r="H21" s="792">
        <v>0</v>
      </c>
      <c r="I21" s="792">
        <v>16906837.56</v>
      </c>
      <c r="J21" s="792">
        <v>0</v>
      </c>
      <c r="K21" s="792">
        <v>16906837.56</v>
      </c>
      <c r="L21" s="792">
        <v>3779809.06</v>
      </c>
      <c r="M21" s="792">
        <v>0</v>
      </c>
      <c r="N21" s="792">
        <f>L21+M21</f>
        <v>3779809.06</v>
      </c>
      <c r="O21" s="792">
        <v>0</v>
      </c>
      <c r="P21" s="792">
        <v>0</v>
      </c>
      <c r="Q21" s="792">
        <v>0</v>
      </c>
      <c r="R21" s="792">
        <v>0</v>
      </c>
      <c r="S21" s="792">
        <v>0</v>
      </c>
      <c r="T21" s="792">
        <v>0</v>
      </c>
      <c r="U21" s="792">
        <v>0</v>
      </c>
      <c r="V21" s="792">
        <v>0</v>
      </c>
      <c r="W21" s="792">
        <v>0</v>
      </c>
      <c r="X21" s="792">
        <v>0</v>
      </c>
      <c r="Y21" s="792">
        <v>0</v>
      </c>
      <c r="Z21" s="792">
        <v>0</v>
      </c>
    </row>
    <row r="22" ht="24.75" customHeight="1">
      <c r="A22" s="827"/>
      <c r="B22" s="828" t="s">
        <v>80</v>
      </c>
      <c r="C22" s="792">
        <f>F22+I22+L22+O22+R22+U22+X22</f>
        <v>298642119.51</v>
      </c>
      <c r="D22" s="792">
        <f>G22+J22+M22+P22+S22+V22+Y22</f>
        <v>0</v>
      </c>
      <c r="E22" s="792">
        <f>H22+K22+N22+Q22+T22+W22+Z22</f>
        <v>298642119.51</v>
      </c>
      <c r="F22" s="792">
        <v>64532700.97</v>
      </c>
      <c r="G22" s="792">
        <v>0</v>
      </c>
      <c r="H22" s="792">
        <v>64532700.97</v>
      </c>
      <c r="I22" s="792">
        <v>206679183.22</v>
      </c>
      <c r="J22" s="792">
        <v>0</v>
      </c>
      <c r="K22" s="792">
        <v>206679183.22</v>
      </c>
      <c r="L22" s="829">
        <v>4895473.78</v>
      </c>
      <c r="M22" s="829">
        <v>0</v>
      </c>
      <c r="N22" s="829">
        <f>L22+M22</f>
        <v>4895473.78</v>
      </c>
      <c r="O22" s="792">
        <v>14331252.18</v>
      </c>
      <c r="P22" s="792">
        <v>0</v>
      </c>
      <c r="Q22" s="792">
        <v>14331252.18</v>
      </c>
      <c r="R22" s="792">
        <v>5789631.88</v>
      </c>
      <c r="S22" s="792">
        <v>0</v>
      </c>
      <c r="T22" s="792">
        <v>5789631.88</v>
      </c>
      <c r="U22" s="792">
        <v>1517930.17</v>
      </c>
      <c r="V22" s="792">
        <v>0</v>
      </c>
      <c r="W22" s="792">
        <v>1517930.17</v>
      </c>
      <c r="X22" s="792">
        <v>895947.31</v>
      </c>
      <c r="Y22" s="792">
        <v>0</v>
      </c>
      <c r="Z22" s="792">
        <v>895947.31</v>
      </c>
    </row>
    <row r="23" ht="19.5" customHeight="1">
      <c r="A23" s="830"/>
      <c r="B23" s="831"/>
      <c r="C23" s="832"/>
      <c r="D23" s="833"/>
      <c r="E23" s="834"/>
      <c r="F23" s="835"/>
      <c r="G23" s="836"/>
      <c r="H23" s="837"/>
      <c r="I23" s="838"/>
      <c r="J23" s="839"/>
      <c r="K23" s="840"/>
      <c r="L23" s="841"/>
      <c r="M23" s="842"/>
      <c r="N23" s="843"/>
      <c r="O23" s="844"/>
      <c r="P23" s="845"/>
      <c r="Q23" s="846"/>
      <c r="R23" s="847"/>
      <c r="S23" s="848"/>
      <c r="T23" s="849"/>
      <c r="U23" s="850"/>
      <c r="V23" s="851"/>
      <c r="W23" s="852"/>
      <c r="X23" s="853"/>
      <c r="Y23" s="854"/>
      <c r="Z23" s="855" t="s">
        <v>81</v>
      </c>
    </row>
  </sheetData>
  <mergeCells>
    <mergeCell ref="A1:N1"/>
    <mergeCell ref="O1:Z1"/>
    <mergeCell ref="B4:B5"/>
    <mergeCell ref="C4:E4"/>
    <mergeCell ref="F4:H4"/>
    <mergeCell ref="I4:K4"/>
    <mergeCell ref="L4:N4"/>
    <mergeCell ref="O4:Q4"/>
    <mergeCell ref="R4:T4"/>
    <mergeCell ref="U4:W4"/>
    <mergeCell ref="X4:Z4"/>
  </mergeCells>
  <printOptions horizontalCentered="1"/>
  <pageMargins left="0.393700787401575" right="0.393700787401575" top="1.18110236220472" bottom="0.78740157480315" header="0.51181" footer="0.51181"/>
  <pageSetup paperSize="9" scale="75" pageOrder="overThenDown" orientation="landscape" errors="blank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3"/>
  <sheetViews>
    <sheetView showGridLines="0" topLeftCell="A1" zoomScaleNormal="100" zoomScalePageLayoutView="60" workbookViewId="0">
      <pane topLeftCell="C11" activePane="bottomRight" state="frozen"/>
      <selection activeCell="A1" sqref="A1"/>
    </sheetView>
  </sheetViews>
  <sheetFormatPr defaultColWidth="8" defaultRowHeight="14.25"/>
  <cols>
    <col min="1" max="1" style="16" hidden="1"/>
    <col min="2" max="2" width="27.4823529411765" style="16"/>
    <col min="3" max="3" width="19.5764705882353" style="16"/>
    <col min="4" max="4" width="18.8235294117647" style="16"/>
    <col min="5" max="5" width="18.8235294117647" style="16"/>
    <col min="6" max="6" width="26.9803921568627" style="16"/>
    <col min="7" max="7" width="18.8235294117647" style="16"/>
    <col min="8" max="8" width="18.8235294117647" style="16"/>
    <col min="9" max="9" width="18.8235294117647" style="16"/>
  </cols>
  <sheetData>
    <row r="1" ht="15" customHeight="1">
      <c r="A1" s="856"/>
      <c r="B1" s="857"/>
      <c r="C1" s="858"/>
      <c r="D1" s="859"/>
      <c r="E1" s="860"/>
      <c r="F1" s="861"/>
      <c r="G1" s="862"/>
      <c r="H1" s="863"/>
      <c r="I1" s="864"/>
    </row>
    <row r="2" ht="30" customHeight="1">
      <c r="A2" s="865"/>
      <c r="B2" s="866" t="s">
        <v>82</v>
      </c>
      <c r="C2" s="867"/>
      <c r="D2" s="868"/>
      <c r="E2" s="869"/>
      <c r="F2" s="870"/>
      <c r="G2" s="871"/>
      <c r="H2" s="872"/>
      <c r="I2" s="873"/>
    </row>
    <row r="3" ht="15" customHeight="1">
      <c r="A3" s="874"/>
      <c r="B3" s="875"/>
      <c r="C3" s="876"/>
      <c r="D3" s="877"/>
      <c r="E3" s="878"/>
      <c r="F3" s="879"/>
      <c r="G3" s="880"/>
      <c r="H3" s="881"/>
      <c r="I3" s="882" t="s">
        <v>30</v>
      </c>
    </row>
    <row r="4" ht="15" customHeight="1">
      <c r="A4" s="883"/>
      <c r="B4" s="884"/>
      <c r="C4" s="885"/>
      <c r="D4" s="886"/>
      <c r="E4" s="887"/>
      <c r="F4" s="888"/>
      <c r="G4" s="889"/>
      <c r="H4" s="890"/>
      <c r="I4" s="891" t="s">
        <v>50</v>
      </c>
    </row>
    <row r="5" ht="26.25" customHeight="1">
      <c r="A5" s="892"/>
      <c r="B5" s="893" t="s">
        <v>83</v>
      </c>
      <c r="C5" s="894" t="s">
        <v>61</v>
      </c>
      <c r="D5" s="895" t="s">
        <v>62</v>
      </c>
      <c r="E5" s="896" t="s">
        <v>63</v>
      </c>
      <c r="F5" s="897" t="s">
        <v>84</v>
      </c>
      <c r="G5" s="898" t="s">
        <v>61</v>
      </c>
      <c r="H5" s="899" t="s">
        <v>62</v>
      </c>
      <c r="I5" s="900" t="s">
        <v>63</v>
      </c>
    </row>
    <row r="6" ht="26.25" customHeight="1">
      <c r="A6" s="901"/>
      <c r="B6" s="902" t="s">
        <v>85</v>
      </c>
      <c r="C6" s="792">
        <v>0</v>
      </c>
      <c r="D6" s="903">
        <v>0</v>
      </c>
      <c r="E6" s="792">
        <f>C6+D6</f>
        <v>0</v>
      </c>
      <c r="F6" s="904" t="s">
        <v>86</v>
      </c>
      <c r="G6" s="792">
        <v>0</v>
      </c>
      <c r="H6" s="905">
        <v>0</v>
      </c>
      <c r="I6" s="792">
        <f>G6+H6</f>
        <v>0</v>
      </c>
    </row>
    <row r="7" ht="26.25" customHeight="1">
      <c r="A7" s="906"/>
      <c r="B7" s="907" t="s">
        <v>87</v>
      </c>
      <c r="C7" s="792">
        <v>0</v>
      </c>
      <c r="D7" s="908">
        <v>0</v>
      </c>
      <c r="E7" s="792">
        <f>C7+D7</f>
        <v>0</v>
      </c>
      <c r="F7" s="909" t="s">
        <v>88</v>
      </c>
      <c r="G7" s="792">
        <v>0</v>
      </c>
      <c r="H7" s="910">
        <v>0</v>
      </c>
      <c r="I7" s="792">
        <f>G7+H7</f>
        <v>0</v>
      </c>
    </row>
    <row r="8" ht="26.25" customHeight="1">
      <c r="A8" s="911"/>
      <c r="B8" s="912" t="s">
        <v>89</v>
      </c>
      <c r="C8" s="792">
        <v>0</v>
      </c>
      <c r="D8" s="913">
        <v>0</v>
      </c>
      <c r="E8" s="792">
        <f>C8+D8</f>
        <v>0</v>
      </c>
      <c r="F8" s="914" t="s">
        <v>90</v>
      </c>
      <c r="G8" s="792">
        <v>0</v>
      </c>
      <c r="H8" s="915">
        <v>0</v>
      </c>
      <c r="I8" s="792">
        <f>G8+H8</f>
        <v>0</v>
      </c>
    </row>
    <row r="9" ht="26.25" customHeight="1">
      <c r="A9" s="916"/>
      <c r="B9" s="917" t="s">
        <v>91</v>
      </c>
      <c r="C9" s="792">
        <v>0</v>
      </c>
      <c r="D9" s="918">
        <v>0</v>
      </c>
      <c r="E9" s="792">
        <f>C9+D9</f>
        <v>0</v>
      </c>
      <c r="F9" s="919" t="s">
        <v>92</v>
      </c>
      <c r="G9" s="792">
        <v>0</v>
      </c>
      <c r="H9" s="920">
        <v>0</v>
      </c>
      <c r="I9" s="792">
        <f>G9+H9</f>
        <v>0</v>
      </c>
    </row>
    <row r="10" ht="26.25" customHeight="1">
      <c r="A10" s="921"/>
      <c r="B10" s="922" t="s">
        <v>93</v>
      </c>
      <c r="C10" s="792">
        <v>0</v>
      </c>
      <c r="D10" s="923">
        <v>0</v>
      </c>
      <c r="E10" s="792">
        <f>C10+D10</f>
        <v>0</v>
      </c>
      <c r="F10" s="924"/>
      <c r="G10" s="925"/>
      <c r="H10" s="926"/>
      <c r="I10" s="927"/>
    </row>
    <row r="11" ht="26.25" customHeight="1">
      <c r="A11" s="928"/>
      <c r="B11" s="929" t="s">
        <v>94</v>
      </c>
      <c r="C11" s="792">
        <v>0</v>
      </c>
      <c r="D11" s="930">
        <v>0</v>
      </c>
      <c r="E11" s="792">
        <f>C11+D11</f>
        <v>0</v>
      </c>
      <c r="F11" s="931" t="s">
        <v>95</v>
      </c>
      <c r="G11" s="792">
        <v>0</v>
      </c>
      <c r="H11" s="932">
        <v>0</v>
      </c>
      <c r="I11" s="792">
        <f>G11+H11</f>
        <v>0</v>
      </c>
    </row>
    <row r="12" ht="26.25" customHeight="1">
      <c r="A12" s="933"/>
      <c r="B12" s="934" t="s">
        <v>96</v>
      </c>
      <c r="C12" s="792">
        <v>0</v>
      </c>
      <c r="D12" s="935">
        <v>0</v>
      </c>
      <c r="E12" s="792">
        <f>C12+D12</f>
        <v>0</v>
      </c>
      <c r="F12" s="936"/>
      <c r="G12" s="937"/>
      <c r="H12" s="938"/>
      <c r="I12" s="939"/>
    </row>
    <row r="13" ht="26.25" customHeight="1">
      <c r="A13" s="940"/>
      <c r="B13" s="941" t="s">
        <v>97</v>
      </c>
      <c r="C13" s="792">
        <v>0</v>
      </c>
      <c r="D13" s="942">
        <v>0</v>
      </c>
      <c r="E13" s="792">
        <f>C13+D13</f>
        <v>0</v>
      </c>
      <c r="F13" s="943" t="s">
        <v>98</v>
      </c>
      <c r="G13" s="792">
        <v>0</v>
      </c>
      <c r="H13" s="944">
        <v>0</v>
      </c>
      <c r="I13" s="792">
        <f>G13+H13</f>
        <v>0</v>
      </c>
    </row>
    <row r="14" ht="26.25" customHeight="1">
      <c r="A14" s="945"/>
      <c r="B14" s="946" t="s">
        <v>99</v>
      </c>
      <c r="C14" s="792">
        <v>0</v>
      </c>
      <c r="D14" s="792">
        <f>SUM(D6:D8)+D10+D11+D13</f>
        <v>0</v>
      </c>
      <c r="E14" s="792">
        <f>SUM(E6:E8)+E10+E11+E13</f>
        <v>0</v>
      </c>
      <c r="F14" s="947" t="s">
        <v>100</v>
      </c>
      <c r="G14" s="792">
        <v>0</v>
      </c>
      <c r="H14" s="792">
        <f>H6+H8+H9+H11+H13</f>
        <v>0</v>
      </c>
      <c r="I14" s="792">
        <f>I6+I8+I9+I11+I13</f>
        <v>0</v>
      </c>
    </row>
    <row r="15" ht="26.25" customHeight="1">
      <c r="A15" s="948"/>
      <c r="B15" s="949" t="s">
        <v>101</v>
      </c>
      <c r="C15" s="792">
        <v>0</v>
      </c>
      <c r="D15" s="950">
        <v>0</v>
      </c>
      <c r="E15" s="792">
        <f>C15+D15</f>
        <v>0</v>
      </c>
      <c r="F15" s="951" t="s">
        <v>102</v>
      </c>
      <c r="G15" s="792">
        <v>0</v>
      </c>
      <c r="H15" s="952">
        <v>0</v>
      </c>
      <c r="I15" s="792">
        <f>G15+H15</f>
        <v>0</v>
      </c>
    </row>
    <row r="16" ht="26.25" customHeight="1">
      <c r="A16" s="953"/>
      <c r="B16" s="954" t="s">
        <v>103</v>
      </c>
      <c r="C16" s="792">
        <v>0</v>
      </c>
      <c r="D16" s="955">
        <v>0</v>
      </c>
      <c r="E16" s="792">
        <f>C16+D16</f>
        <v>0</v>
      </c>
      <c r="F16" s="956" t="s">
        <v>104</v>
      </c>
      <c r="G16" s="792">
        <v>0</v>
      </c>
      <c r="H16" s="957">
        <v>0</v>
      </c>
      <c r="I16" s="792">
        <f>G16+H16</f>
        <v>0</v>
      </c>
    </row>
    <row r="17" ht="26.25" customHeight="1">
      <c r="A17" s="958"/>
      <c r="B17" s="959" t="s">
        <v>105</v>
      </c>
      <c r="C17" s="792">
        <v>0</v>
      </c>
      <c r="D17" s="960">
        <v>0</v>
      </c>
      <c r="E17" s="792">
        <f>C17+D17</f>
        <v>0</v>
      </c>
      <c r="F17" s="961" t="s">
        <v>106</v>
      </c>
      <c r="G17" s="792">
        <v>0</v>
      </c>
      <c r="H17" s="962">
        <v>0</v>
      </c>
      <c r="I17" s="792">
        <f>G17+H17</f>
        <v>0</v>
      </c>
    </row>
    <row r="18" ht="26.25" customHeight="1">
      <c r="A18" s="963"/>
      <c r="B18" s="964" t="s">
        <v>107</v>
      </c>
      <c r="C18" s="792">
        <v>0</v>
      </c>
      <c r="D18" s="965">
        <v>0</v>
      </c>
      <c r="E18" s="792">
        <f>C18+D18</f>
        <v>0</v>
      </c>
      <c r="F18" s="966" t="s">
        <v>108</v>
      </c>
      <c r="G18" s="792">
        <v>0</v>
      </c>
      <c r="H18" s="967">
        <v>0</v>
      </c>
      <c r="I18" s="792">
        <f>G18+H18</f>
        <v>0</v>
      </c>
    </row>
    <row r="19" ht="26.25" customHeight="1">
      <c r="A19" s="968"/>
      <c r="B19" s="969" t="s">
        <v>109</v>
      </c>
      <c r="C19" s="792">
        <v>0</v>
      </c>
      <c r="D19" s="792">
        <f>D14+D15+D17</f>
        <v>0</v>
      </c>
      <c r="E19" s="792">
        <f>E14+E15+E17</f>
        <v>0</v>
      </c>
      <c r="F19" s="970" t="s">
        <v>110</v>
      </c>
      <c r="G19" s="792">
        <v>0</v>
      </c>
      <c r="H19" s="792">
        <f>H14+H15+H17</f>
        <v>0</v>
      </c>
      <c r="I19" s="792">
        <f>I14+I15+I17</f>
        <v>0</v>
      </c>
    </row>
    <row r="20" ht="26.25" customHeight="1">
      <c r="A20" s="971"/>
      <c r="B20" s="972"/>
      <c r="C20" s="973"/>
      <c r="D20" s="974"/>
      <c r="E20" s="975"/>
      <c r="F20" s="976" t="s">
        <v>111</v>
      </c>
      <c r="G20" s="792">
        <v>0</v>
      </c>
      <c r="H20" s="792">
        <f>D19-H19</f>
        <v>0</v>
      </c>
      <c r="I20" s="792">
        <f>E19-I19</f>
        <v>0</v>
      </c>
    </row>
    <row r="21" ht="26.25" customHeight="1">
      <c r="A21" s="977"/>
      <c r="B21" s="978" t="s">
        <v>112</v>
      </c>
      <c r="C21" s="792">
        <v>64532700.97</v>
      </c>
      <c r="D21" s="979">
        <v>0</v>
      </c>
      <c r="E21" s="792">
        <f>C21+D21</f>
        <v>64532700.97</v>
      </c>
      <c r="F21" s="980" t="s">
        <v>113</v>
      </c>
      <c r="G21" s="792">
        <f>C21+G20</f>
        <v>64532700.97</v>
      </c>
      <c r="H21" s="792">
        <f>D21+H20</f>
        <v>0</v>
      </c>
      <c r="I21" s="792">
        <f>E21+I20</f>
        <v>64532700.97</v>
      </c>
    </row>
    <row r="22" ht="26.25" customHeight="1">
      <c r="A22" s="981"/>
      <c r="B22" s="982" t="s">
        <v>114</v>
      </c>
      <c r="C22" s="792">
        <f>C19+C21</f>
        <v>64532700.97</v>
      </c>
      <c r="D22" s="792">
        <f>D19+D21</f>
        <v>0</v>
      </c>
      <c r="E22" s="792">
        <f>E19+E21</f>
        <v>64532700.97</v>
      </c>
      <c r="F22" s="983" t="s">
        <v>114</v>
      </c>
      <c r="G22" s="792">
        <f>G19+G21</f>
        <v>64532700.97</v>
      </c>
      <c r="H22" s="792">
        <f>H19+H21</f>
        <v>0</v>
      </c>
      <c r="I22" s="792">
        <f>I19+I21</f>
        <v>64532700.97</v>
      </c>
    </row>
    <row r="23" ht="27.75" customHeight="1">
      <c r="A23" s="984"/>
      <c r="B23" s="985"/>
      <c r="C23" s="986"/>
      <c r="D23" s="987"/>
      <c r="E23" s="988"/>
      <c r="F23" s="989"/>
      <c r="G23" s="990"/>
      <c r="H23" s="991"/>
      <c r="I23" s="992" t="s">
        <v>115</v>
      </c>
    </row>
  </sheetData>
  <mergeCells>
    <mergeCell ref="B2:I2"/>
  </mergeCells>
  <printOptions horizontalCentered="1"/>
  <pageMargins left="0.393700787401575" right="0.393700787401575" top="1.18110236220472" bottom="1.18110236220472" header="0.51181" footer="0.51181"/>
  <pageSetup paperSize="9" scale="80" pageOrder="overThenDown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2"/>
  <sheetViews>
    <sheetView showGridLines="0" topLeftCell="A1" zoomScaleNormal="100" zoomScalePageLayoutView="60" workbookViewId="0">
      <pane topLeftCell="B12" activePane="bottomRight" state="frozen"/>
      <selection activeCell="A1" sqref="A1"/>
    </sheetView>
  </sheetViews>
  <sheetFormatPr defaultColWidth="8" defaultRowHeight="14.25"/>
  <cols>
    <col min="1" max="1" width="32.878431372549" style="16"/>
    <col min="2" max="2" width="18.8235294117647" style="16"/>
    <col min="3" max="3" width="18.8235294117647" style="16"/>
    <col min="4" max="4" width="18.8235294117647" style="16"/>
    <col min="5" max="5" width="22.9647058823529" style="16"/>
    <col min="6" max="6" width="18.5725490196078" style="16"/>
    <col min="7" max="7" width="18.8235294117647" style="16"/>
    <col min="8" max="8" width="18.8235294117647" style="16"/>
  </cols>
  <sheetData>
    <row r="1" ht="45" customHeight="1">
      <c r="A1" s="993" t="s">
        <v>116</v>
      </c>
      <c r="B1" s="994"/>
      <c r="C1" s="995"/>
      <c r="D1" s="996"/>
      <c r="E1" s="997"/>
      <c r="F1" s="998"/>
      <c r="G1" s="999"/>
      <c r="H1" s="1000"/>
    </row>
    <row r="2" ht="18" customHeight="1">
      <c r="A2" s="1001"/>
      <c r="B2" s="1002"/>
      <c r="C2" s="1003"/>
      <c r="D2" s="1004"/>
      <c r="E2" s="1005"/>
      <c r="F2" s="1006"/>
      <c r="G2" s="1007"/>
      <c r="H2" s="1008" t="s">
        <v>32</v>
      </c>
    </row>
    <row r="3" ht="18" customHeight="1">
      <c r="A3" s="1009"/>
      <c r="B3" s="1010"/>
      <c r="C3" s="1011"/>
      <c r="D3" s="1012"/>
      <c r="E3" s="1013"/>
      <c r="F3" s="1014"/>
      <c r="G3" s="1015"/>
      <c r="H3" s="1016" t="s">
        <v>50</v>
      </c>
    </row>
    <row r="4" ht="26.25" customHeight="1">
      <c r="A4" s="1017" t="s">
        <v>117</v>
      </c>
      <c r="B4" s="1018" t="s">
        <v>61</v>
      </c>
      <c r="C4" s="1019" t="s">
        <v>62</v>
      </c>
      <c r="D4" s="1020" t="s">
        <v>63</v>
      </c>
      <c r="E4" s="1021" t="s">
        <v>117</v>
      </c>
      <c r="F4" s="1022" t="s">
        <v>61</v>
      </c>
      <c r="G4" s="1023" t="s">
        <v>62</v>
      </c>
      <c r="H4" s="1024" t="s">
        <v>63</v>
      </c>
    </row>
    <row r="5" ht="26.25" customHeight="1">
      <c r="A5" s="1025" t="s">
        <v>118</v>
      </c>
      <c r="B5" s="1026">
        <v>17964134.4</v>
      </c>
      <c r="C5" s="1027">
        <v>0</v>
      </c>
      <c r="D5" s="1026">
        <f>B5+C5</f>
        <v>17964134.4</v>
      </c>
      <c r="E5" s="1028" t="s">
        <v>119</v>
      </c>
      <c r="F5" s="1026">
        <v>22567680</v>
      </c>
      <c r="G5" s="1029">
        <v>300000</v>
      </c>
      <c r="H5" s="1026">
        <f>F5+G5</f>
        <v>22867680</v>
      </c>
    </row>
    <row r="6" ht="28.5" customHeight="1">
      <c r="A6" s="1030" t="s">
        <v>120</v>
      </c>
      <c r="B6" s="1026">
        <v>256000</v>
      </c>
      <c r="C6" s="1031">
        <v>0</v>
      </c>
      <c r="D6" s="1026">
        <f>B6+C6</f>
        <v>256000</v>
      </c>
      <c r="E6" s="1032" t="s">
        <v>121</v>
      </c>
      <c r="F6" s="1026">
        <v>6186925.8</v>
      </c>
      <c r="G6" s="1033">
        <v>0</v>
      </c>
      <c r="H6" s="1026">
        <f>F6+G6</f>
        <v>6186925.8</v>
      </c>
    </row>
    <row r="7" ht="26.25" customHeight="1">
      <c r="A7" s="1034" t="s">
        <v>122</v>
      </c>
      <c r="B7" s="1026">
        <v>0</v>
      </c>
      <c r="C7" s="1035">
        <v>0</v>
      </c>
      <c r="D7" s="1026">
        <f>B7+C7</f>
        <v>0</v>
      </c>
      <c r="E7" s="1036" t="s">
        <v>123</v>
      </c>
      <c r="F7" s="1026">
        <v>224000</v>
      </c>
      <c r="G7" s="1037">
        <v>0</v>
      </c>
      <c r="H7" s="1026">
        <f>F7+G7</f>
        <v>224000</v>
      </c>
    </row>
    <row r="8" ht="26.25" customHeight="1">
      <c r="A8" s="1038" t="s">
        <v>124</v>
      </c>
      <c r="B8" s="1026">
        <v>2130000</v>
      </c>
      <c r="C8" s="1039">
        <v>0</v>
      </c>
      <c r="D8" s="1026">
        <f>B8+C8</f>
        <v>2130000</v>
      </c>
      <c r="E8" s="1040"/>
      <c r="F8" s="1041"/>
      <c r="G8" s="1042"/>
      <c r="H8" s="1043"/>
    </row>
    <row r="9" ht="26.25" customHeight="1">
      <c r="A9" s="1044" t="s">
        <v>125</v>
      </c>
      <c r="B9" s="1026">
        <v>25880708.96</v>
      </c>
      <c r="C9" s="1045">
        <v>300000</v>
      </c>
      <c r="D9" s="1026">
        <f>B9+C9</f>
        <v>26180708.96</v>
      </c>
      <c r="E9" s="1046"/>
      <c r="F9" s="1047"/>
      <c r="G9" s="1048"/>
      <c r="H9" s="1049"/>
    </row>
    <row r="10" ht="27" customHeight="1">
      <c r="A10" s="1050" t="s">
        <v>126</v>
      </c>
      <c r="B10" s="1026">
        <v>22567680</v>
      </c>
      <c r="C10" s="1051">
        <v>300000</v>
      </c>
      <c r="D10" s="1026">
        <f>B10+C10</f>
        <v>22867680</v>
      </c>
      <c r="E10" s="1052"/>
      <c r="F10" s="1053"/>
      <c r="G10" s="1054"/>
      <c r="H10" s="1055"/>
    </row>
    <row r="11" ht="26.25" customHeight="1">
      <c r="A11" s="1056" t="s">
        <v>127</v>
      </c>
      <c r="B11" s="1026">
        <v>3089028.96</v>
      </c>
      <c r="C11" s="1057">
        <v>0</v>
      </c>
      <c r="D11" s="1026">
        <f>B11+C11</f>
        <v>3089028.96</v>
      </c>
      <c r="E11" s="1058"/>
      <c r="F11" s="1059"/>
      <c r="G11" s="1060"/>
      <c r="H11" s="1061"/>
    </row>
    <row r="12" ht="26.25" customHeight="1">
      <c r="A12" s="1062" t="s">
        <v>128</v>
      </c>
      <c r="B12" s="1026">
        <v>0</v>
      </c>
      <c r="C12" s="1063">
        <v>0</v>
      </c>
      <c r="D12" s="1026">
        <f>B12+C12</f>
        <v>0</v>
      </c>
      <c r="E12" s="1064"/>
      <c r="F12" s="1065"/>
      <c r="G12" s="1066"/>
      <c r="H12" s="1067"/>
    </row>
    <row r="13" ht="26.25" customHeight="1">
      <c r="A13" s="1068" t="s">
        <v>129</v>
      </c>
      <c r="B13" s="1026">
        <v>0</v>
      </c>
      <c r="C13" s="1069">
        <v>0</v>
      </c>
      <c r="D13" s="1026">
        <f>B13+C13</f>
        <v>0</v>
      </c>
      <c r="E13" s="1070" t="s">
        <v>95</v>
      </c>
      <c r="F13" s="1026">
        <v>0</v>
      </c>
      <c r="G13" s="1071">
        <v>0</v>
      </c>
      <c r="H13" s="1026">
        <f>F13+G13</f>
        <v>0</v>
      </c>
    </row>
    <row r="14" ht="26.25" customHeight="1">
      <c r="A14" s="1072" t="s">
        <v>130</v>
      </c>
      <c r="B14" s="1026">
        <v>9600</v>
      </c>
      <c r="C14" s="1073">
        <v>0</v>
      </c>
      <c r="D14" s="1026">
        <f>B14+C14</f>
        <v>9600</v>
      </c>
      <c r="E14" s="1074" t="s">
        <v>98</v>
      </c>
      <c r="F14" s="1026">
        <v>99000</v>
      </c>
      <c r="G14" s="1075">
        <v>0</v>
      </c>
      <c r="H14" s="1026">
        <f>F14+G14</f>
        <v>99000</v>
      </c>
    </row>
    <row r="15" ht="26.25" customHeight="1">
      <c r="A15" s="1076" t="s">
        <v>131</v>
      </c>
      <c r="B15" s="1026">
        <v>45984443.36</v>
      </c>
      <c r="C15" s="1026">
        <v>300000</v>
      </c>
      <c r="D15" s="1026">
        <f>D5+SUM(D7:D9)+SUM(D12:D14)</f>
        <v>46284443.36</v>
      </c>
      <c r="E15" s="1077" t="s">
        <v>100</v>
      </c>
      <c r="F15" s="1026">
        <v>29077605.8</v>
      </c>
      <c r="G15" s="1026">
        <f>G5+G6+G7+SUM(G13:G14)</f>
        <v>300000</v>
      </c>
      <c r="H15" s="1026">
        <f>H5+H6+H7+H14+H13</f>
        <v>29377605.8</v>
      </c>
    </row>
    <row r="16" ht="26.25" customHeight="1">
      <c r="A16" s="1078" t="s">
        <v>132</v>
      </c>
      <c r="B16" s="1026">
        <v>0</v>
      </c>
      <c r="C16" s="1079">
        <v>0</v>
      </c>
      <c r="D16" s="1026">
        <f>B16+C16</f>
        <v>0</v>
      </c>
      <c r="E16" s="1080" t="s">
        <v>102</v>
      </c>
      <c r="F16" s="1026">
        <v>0</v>
      </c>
      <c r="G16" s="1081">
        <v>0</v>
      </c>
      <c r="H16" s="1026">
        <f>F16+G16</f>
        <v>0</v>
      </c>
    </row>
    <row r="17" ht="26.25" customHeight="1">
      <c r="A17" s="1082" t="s">
        <v>133</v>
      </c>
      <c r="B17" s="1026">
        <v>0</v>
      </c>
      <c r="C17" s="1083">
        <v>0</v>
      </c>
      <c r="D17" s="1026">
        <f>B17+C17</f>
        <v>0</v>
      </c>
      <c r="E17" s="1084" t="s">
        <v>106</v>
      </c>
      <c r="F17" s="1026">
        <v>0</v>
      </c>
      <c r="G17" s="1085">
        <v>0</v>
      </c>
      <c r="H17" s="1026">
        <f>F17+G17</f>
        <v>0</v>
      </c>
    </row>
    <row r="18" ht="26.25" customHeight="1">
      <c r="A18" s="1086" t="s">
        <v>134</v>
      </c>
      <c r="B18" s="1026">
        <v>45984443.36</v>
      </c>
      <c r="C18" s="1026">
        <f>SUM(C15:C17)</f>
        <v>300000</v>
      </c>
      <c r="D18" s="1026">
        <f>SUM(D15:D17)</f>
        <v>46284443.36</v>
      </c>
      <c r="E18" s="1087" t="s">
        <v>110</v>
      </c>
      <c r="F18" s="1026">
        <v>29077605.8</v>
      </c>
      <c r="G18" s="1026">
        <f>G17+G15+G16</f>
        <v>300000</v>
      </c>
      <c r="H18" s="1026">
        <f>H17+H15+H16</f>
        <v>29377605.8</v>
      </c>
    </row>
    <row r="19" ht="26.25" customHeight="1">
      <c r="A19" s="1088"/>
      <c r="B19" s="1089"/>
      <c r="C19" s="1090"/>
      <c r="D19" s="1091"/>
      <c r="E19" s="1092" t="s">
        <v>111</v>
      </c>
      <c r="F19" s="1026">
        <v>16906837.56</v>
      </c>
      <c r="G19" s="1026">
        <f>C18-G18</f>
        <v>0</v>
      </c>
      <c r="H19" s="1026">
        <f>D18-H18</f>
        <v>16906837.56</v>
      </c>
    </row>
    <row r="20" ht="26.25" customHeight="1">
      <c r="A20" s="1093" t="s">
        <v>135</v>
      </c>
      <c r="B20" s="1026">
        <v>189772345.66</v>
      </c>
      <c r="C20" s="1094">
        <v>0</v>
      </c>
      <c r="D20" s="1026">
        <f>B20+C20</f>
        <v>189772345.66</v>
      </c>
      <c r="E20" s="1095" t="s">
        <v>113</v>
      </c>
      <c r="F20" s="1026">
        <f>B20+F19</f>
        <v>206679183.22</v>
      </c>
      <c r="G20" s="1026">
        <f>C20+G19</f>
        <v>0</v>
      </c>
      <c r="H20" s="1026">
        <f>D20+H19</f>
        <v>206679183.22</v>
      </c>
    </row>
    <row r="21" ht="26.25" customHeight="1">
      <c r="A21" s="1096" t="s">
        <v>114</v>
      </c>
      <c r="B21" s="1026">
        <f>B18+B20</f>
        <v>235756789.02</v>
      </c>
      <c r="C21" s="1026">
        <f>C18+C20</f>
        <v>300000</v>
      </c>
      <c r="D21" s="1026">
        <f>D18+D20</f>
        <v>236056789.02</v>
      </c>
      <c r="E21" s="1097" t="s">
        <v>136</v>
      </c>
      <c r="F21" s="1026">
        <f>F18+F20</f>
        <v>235756789.02</v>
      </c>
      <c r="G21" s="1026">
        <f>G18+G20</f>
        <v>300000</v>
      </c>
      <c r="H21" s="1026">
        <f>H18+H20</f>
        <v>236056789.02</v>
      </c>
    </row>
    <row r="22" ht="27.75" customHeight="1">
      <c r="A22" s="1098"/>
      <c r="B22" s="1099"/>
      <c r="C22" s="1100"/>
      <c r="D22" s="1101"/>
      <c r="E22" s="1102"/>
      <c r="F22" s="1103"/>
      <c r="G22" s="1104"/>
      <c r="H22" s="1105" t="s">
        <v>137</v>
      </c>
    </row>
  </sheetData>
  <mergeCells>
    <mergeCell ref="A1:H1"/>
    <mergeCell ref="A4"/>
    <mergeCell ref="B4"/>
    <mergeCell ref="C4"/>
    <mergeCell ref="D4"/>
  </mergeCells>
  <printOptions horizontalCentered="1"/>
  <pageMargins left="0.393700787401575" right="0.393700787401575" top="1.18110236220472" bottom="1.18110236220472" header="0.51181" footer="0.51181"/>
  <pageSetup paperSize="9" scale="80" pageOrder="overThenDown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2"/>
  <sheetViews>
    <sheetView showGridLines="0" showZeros="0" topLeftCell="A1" zoomScaleNormal="100" zoomScalePageLayoutView="60" workbookViewId="0">
      <pane topLeftCell="B6" activePane="bottomRight" state="frozen"/>
      <selection activeCell="A1" sqref="A1"/>
    </sheetView>
  </sheetViews>
  <sheetFormatPr defaultColWidth="8" defaultRowHeight="14.25"/>
  <cols>
    <col min="1" max="1" width="25.0980392156863" style="16"/>
    <col min="2" max="2" width="17.8196078431373" style="16"/>
    <col min="3" max="3" width="17.8196078431373" style="16"/>
    <col min="4" max="4" width="17.8196078431373" style="16"/>
    <col min="5" max="5" width="17.8196078431373" style="16"/>
    <col min="6" max="6" width="17.8196078431373" style="16"/>
    <col min="7" max="7" width="17.8196078431373" style="16"/>
    <col min="8" max="8" width="17.8196078431373" style="16"/>
  </cols>
  <sheetData>
    <row r="1" ht="29.25" customHeight="1">
      <c r="A1" s="1106" t="s">
        <v>138</v>
      </c>
      <c r="B1" s="1107"/>
      <c r="C1" s="1108"/>
      <c r="D1" s="1109"/>
      <c r="E1" s="1110"/>
      <c r="F1" s="1111"/>
      <c r="G1" s="1112"/>
      <c r="H1" s="1113"/>
    </row>
    <row r="2" ht="15" customHeight="1">
      <c r="A2" s="1114"/>
      <c r="B2" s="1115"/>
      <c r="C2" s="1116"/>
      <c r="D2" s="1117"/>
      <c r="E2" s="1118"/>
      <c r="F2" s="1119"/>
      <c r="G2" s="1120"/>
      <c r="H2" s="1121" t="s">
        <v>34</v>
      </c>
    </row>
    <row r="3" ht="15" customHeight="1">
      <c r="A3" s="1122"/>
      <c r="B3" s="1123"/>
      <c r="C3" s="1124"/>
      <c r="D3" s="1125"/>
      <c r="E3" s="1126"/>
      <c r="F3" s="1127"/>
      <c r="G3" s="1128"/>
      <c r="H3" s="1129" t="s">
        <v>50</v>
      </c>
    </row>
    <row r="4" ht="25.5" customHeight="1">
      <c r="A4" s="1130" t="s">
        <v>83</v>
      </c>
      <c r="B4" s="1131" t="s">
        <v>61</v>
      </c>
      <c r="C4" s="1132" t="s">
        <v>62</v>
      </c>
      <c r="D4" s="1133"/>
      <c r="E4" s="1134"/>
      <c r="F4" s="1135" t="s">
        <v>63</v>
      </c>
      <c r="G4" s="1136"/>
      <c r="H4" s="1137"/>
    </row>
    <row r="5" ht="23.25" customHeight="1">
      <c r="A5" s="1138"/>
      <c r="B5" s="1139" t="s">
        <v>52</v>
      </c>
      <c r="C5" s="1140" t="s">
        <v>52</v>
      </c>
      <c r="D5" s="1141" t="s">
        <v>139</v>
      </c>
      <c r="E5" s="1142" t="s">
        <v>140</v>
      </c>
      <c r="F5" s="1143" t="s">
        <v>52</v>
      </c>
      <c r="G5" s="1144" t="s">
        <v>139</v>
      </c>
      <c r="H5" s="1145" t="s">
        <v>140</v>
      </c>
    </row>
    <row r="6" ht="27.75" customHeight="1">
      <c r="A6" s="1146" t="s">
        <v>85</v>
      </c>
      <c r="B6" s="1147">
        <v>93541758.34</v>
      </c>
      <c r="C6" s="1148">
        <v>0</v>
      </c>
      <c r="D6" s="1147">
        <f>C6-E6</f>
        <v>0</v>
      </c>
      <c r="E6" s="1149">
        <v>0</v>
      </c>
      <c r="F6" s="1147">
        <f>B6+C6</f>
        <v>93541758.34</v>
      </c>
      <c r="G6" s="1147">
        <f>F6-H6</f>
        <v>93541758.34</v>
      </c>
      <c r="H6" s="1147">
        <f>E6</f>
        <v>0</v>
      </c>
    </row>
    <row r="7" ht="27.75" customHeight="1">
      <c r="A7" s="1150" t="s">
        <v>87</v>
      </c>
      <c r="B7" s="1147">
        <v>85000</v>
      </c>
      <c r="C7" s="1151">
        <v>0</v>
      </c>
      <c r="D7" s="1147">
        <f>C7</f>
        <v>0</v>
      </c>
      <c r="E7" s="1147"/>
      <c r="F7" s="1147">
        <f>B7+C7</f>
        <v>85000</v>
      </c>
      <c r="G7" s="1147">
        <f>F7</f>
        <v>85000</v>
      </c>
      <c r="H7" s="1147"/>
    </row>
    <row r="8" ht="27.75" customHeight="1">
      <c r="A8" s="1152" t="s">
        <v>89</v>
      </c>
      <c r="B8" s="1147">
        <v>85000000</v>
      </c>
      <c r="C8" s="1153">
        <v>0</v>
      </c>
      <c r="D8" s="1147">
        <f>C8-E8</f>
        <v>0</v>
      </c>
      <c r="E8" s="1154">
        <v>0</v>
      </c>
      <c r="F8" s="1147">
        <f>B8+C8</f>
        <v>85000000</v>
      </c>
      <c r="G8" s="1147">
        <f>F8-H8</f>
        <v>85000000</v>
      </c>
      <c r="H8" s="1147">
        <f>E8</f>
        <v>0</v>
      </c>
    </row>
    <row r="9" ht="27.75" customHeight="1">
      <c r="A9" s="1155" t="s">
        <v>141</v>
      </c>
      <c r="B9" s="1147">
        <v>81640000</v>
      </c>
      <c r="C9" s="1156">
        <v>0</v>
      </c>
      <c r="D9" s="1147">
        <f>C9-E9</f>
        <v>0</v>
      </c>
      <c r="E9" s="1157">
        <v>0</v>
      </c>
      <c r="F9" s="1147">
        <f>B9+C9</f>
        <v>81640000</v>
      </c>
      <c r="G9" s="1147">
        <f>F9-H9</f>
        <v>81640000</v>
      </c>
      <c r="H9" s="1147">
        <f>E9</f>
        <v>0</v>
      </c>
    </row>
    <row r="10" ht="27.75" customHeight="1">
      <c r="A10" s="1158" t="s">
        <v>93</v>
      </c>
      <c r="B10" s="1147">
        <v>0</v>
      </c>
      <c r="C10" s="1159">
        <v>0</v>
      </c>
      <c r="D10" s="1147">
        <f>C10</f>
        <v>0</v>
      </c>
      <c r="E10" s="1147"/>
      <c r="F10" s="1147">
        <f>B10+C10</f>
        <v>0</v>
      </c>
      <c r="G10" s="1147">
        <f>F10</f>
        <v>0</v>
      </c>
      <c r="H10" s="1147"/>
    </row>
    <row r="11" ht="27.75" customHeight="1">
      <c r="A11" s="1160" t="s">
        <v>94</v>
      </c>
      <c r="B11" s="1147">
        <v>500000</v>
      </c>
      <c r="C11" s="1161">
        <v>0</v>
      </c>
      <c r="D11" s="1147">
        <f>C11-E11</f>
        <v>0</v>
      </c>
      <c r="E11" s="1162">
        <v>0</v>
      </c>
      <c r="F11" s="1147">
        <f>B11+C11</f>
        <v>500000</v>
      </c>
      <c r="G11" s="1147">
        <f>F11-H11</f>
        <v>500000</v>
      </c>
      <c r="H11" s="1147">
        <f>E11</f>
        <v>0</v>
      </c>
    </row>
    <row r="12" ht="27.75" customHeight="1">
      <c r="A12" s="1163" t="s">
        <v>142</v>
      </c>
      <c r="B12" s="1147">
        <v>300000</v>
      </c>
      <c r="C12" s="1164">
        <v>0</v>
      </c>
      <c r="D12" s="1147">
        <f>C12-E12</f>
        <v>0</v>
      </c>
      <c r="E12" s="1165">
        <v>0</v>
      </c>
      <c r="F12" s="1147">
        <f>B12+C12</f>
        <v>300000</v>
      </c>
      <c r="G12" s="1147">
        <f>F12-H12</f>
        <v>300000</v>
      </c>
      <c r="H12" s="1147">
        <f>E12</f>
        <v>0</v>
      </c>
    </row>
    <row r="13" ht="27.75" customHeight="1">
      <c r="A13" s="1166" t="s">
        <v>97</v>
      </c>
      <c r="B13" s="1147">
        <v>0</v>
      </c>
      <c r="C13" s="1167">
        <v>0</v>
      </c>
      <c r="D13" s="1147">
        <f>C13</f>
        <v>0</v>
      </c>
      <c r="E13" s="1147"/>
      <c r="F13" s="1147">
        <f>B13+C13</f>
        <v>0</v>
      </c>
      <c r="G13" s="1147">
        <f>F13</f>
        <v>0</v>
      </c>
      <c r="H13" s="1147"/>
    </row>
    <row r="14" ht="27.75" customHeight="1">
      <c r="A14" s="1168" t="s">
        <v>99</v>
      </c>
      <c r="B14" s="1147">
        <v>179126758.34</v>
      </c>
      <c r="C14" s="1147">
        <f>C6+C7+C8+C10+C11+C13</f>
        <v>0</v>
      </c>
      <c r="D14" s="1147">
        <f>D6+D7+D8+D10+D11+D13</f>
        <v>0</v>
      </c>
      <c r="E14" s="1147">
        <f>E6+E8+E11</f>
        <v>0</v>
      </c>
      <c r="F14" s="1147">
        <f>B14+C14</f>
        <v>179126758.34</v>
      </c>
      <c r="G14" s="1147">
        <f>F14-H14</f>
        <v>179126758.34</v>
      </c>
      <c r="H14" s="1147">
        <f>E14</f>
        <v>0</v>
      </c>
    </row>
    <row r="15" ht="27.75" customHeight="1">
      <c r="A15" s="1169" t="s">
        <v>101</v>
      </c>
      <c r="B15" s="1147">
        <v>0</v>
      </c>
      <c r="C15" s="1170">
        <v>0</v>
      </c>
      <c r="D15" s="1147">
        <f>C15</f>
        <v>0</v>
      </c>
      <c r="E15" s="1147"/>
      <c r="F15" s="1147">
        <f>B15+C15</f>
        <v>0</v>
      </c>
      <c r="G15" s="1147">
        <f>F15</f>
        <v>0</v>
      </c>
      <c r="H15" s="1147"/>
    </row>
    <row r="16" ht="27.75" customHeight="1">
      <c r="A16" s="1171" t="s">
        <v>105</v>
      </c>
      <c r="B16" s="1147">
        <v>0</v>
      </c>
      <c r="C16" s="1172">
        <v>0</v>
      </c>
      <c r="D16" s="1147">
        <f>C16</f>
        <v>0</v>
      </c>
      <c r="E16" s="1147"/>
      <c r="F16" s="1147">
        <f>B16+C16</f>
        <v>0</v>
      </c>
      <c r="G16" s="1147">
        <f>F16</f>
        <v>0</v>
      </c>
      <c r="H16" s="1147"/>
    </row>
    <row r="17" ht="27.75" customHeight="1">
      <c r="A17" s="1173" t="s">
        <v>109</v>
      </c>
      <c r="B17" s="1147">
        <v>179126758.34</v>
      </c>
      <c r="C17" s="1147">
        <f>C14+C15+C16</f>
        <v>0</v>
      </c>
      <c r="D17" s="1147">
        <f>D14+D15+D16</f>
        <v>0</v>
      </c>
      <c r="E17" s="1147">
        <f>E14</f>
        <v>0</v>
      </c>
      <c r="F17" s="1147">
        <f>B17+C17</f>
        <v>179126758.34</v>
      </c>
      <c r="G17" s="1147">
        <f>F17-H17</f>
        <v>179126758.34</v>
      </c>
      <c r="H17" s="1147">
        <f>E17</f>
        <v>0</v>
      </c>
    </row>
    <row r="18" ht="27.75" customHeight="1">
      <c r="A18" s="1174" t="s">
        <v>112</v>
      </c>
      <c r="B18" s="1147">
        <v>1115664.72</v>
      </c>
      <c r="C18" s="1175">
        <v>0</v>
      </c>
      <c r="D18" s="1147"/>
      <c r="E18" s="1147"/>
      <c r="F18" s="1147">
        <f>B18+C18</f>
        <v>1115664.72</v>
      </c>
      <c r="G18" s="1147"/>
      <c r="H18" s="1147"/>
    </row>
    <row r="19" ht="27.75" customHeight="1">
      <c r="A19" s="1176" t="s">
        <v>114</v>
      </c>
      <c r="B19" s="1177">
        <f>B17+B18</f>
        <v>180242423.06</v>
      </c>
      <c r="C19" s="1177">
        <f>C17+C18</f>
        <v>0</v>
      </c>
      <c r="D19" s="1177"/>
      <c r="E19" s="1177"/>
      <c r="F19" s="1177">
        <f>B19+C19</f>
        <v>180242423.06</v>
      </c>
      <c r="G19" s="1177"/>
      <c r="H19" s="1177"/>
    </row>
    <row r="20" ht="21.75" customHeight="1">
      <c r="A20" s="1178" t="s">
        <v>143</v>
      </c>
      <c r="B20" s="1179" t="s">
        <v>61</v>
      </c>
      <c r="C20" s="1180" t="s">
        <v>62</v>
      </c>
      <c r="D20" s="1181"/>
      <c r="E20" s="1182"/>
      <c r="F20" s="1183" t="s">
        <v>63</v>
      </c>
      <c r="G20" s="1184"/>
      <c r="H20" s="1185"/>
    </row>
    <row r="21" ht="18.75" customHeight="1">
      <c r="A21" s="1186"/>
      <c r="B21" s="1187" t="s">
        <v>52</v>
      </c>
      <c r="C21" s="1188" t="s">
        <v>52</v>
      </c>
      <c r="D21" s="1189" t="s">
        <v>139</v>
      </c>
      <c r="E21" s="1190" t="s">
        <v>140</v>
      </c>
      <c r="F21" s="1191" t="s">
        <v>52</v>
      </c>
      <c r="G21" s="1192" t="s">
        <v>139</v>
      </c>
      <c r="H21" s="1193" t="s">
        <v>140</v>
      </c>
    </row>
    <row r="22" ht="27.75" customHeight="1">
      <c r="A22" s="1194" t="s">
        <v>86</v>
      </c>
      <c r="B22" s="1147">
        <v>175346949.28</v>
      </c>
      <c r="C22" s="1195">
        <v>0</v>
      </c>
      <c r="D22" s="1147">
        <f>C22-E22</f>
        <v>0</v>
      </c>
      <c r="E22" s="1196">
        <v>0</v>
      </c>
      <c r="F22" s="1147">
        <f>B22+C22</f>
        <v>175346949.28</v>
      </c>
      <c r="G22" s="1147">
        <f>F22-H22</f>
        <v>175346949.28</v>
      </c>
      <c r="H22" s="1147">
        <f>E22</f>
        <v>0</v>
      </c>
    </row>
    <row r="23" ht="27.75" customHeight="1">
      <c r="A23" s="1197" t="s">
        <v>144</v>
      </c>
      <c r="B23" s="1147">
        <v>0</v>
      </c>
      <c r="C23" s="1198">
        <v>0</v>
      </c>
      <c r="D23" s="1147">
        <f>C23-E23</f>
        <v>0</v>
      </c>
      <c r="E23" s="1199">
        <v>0</v>
      </c>
      <c r="F23" s="1147">
        <f>B23+C23</f>
        <v>0</v>
      </c>
      <c r="G23" s="1147">
        <f>F23-H23</f>
        <v>0</v>
      </c>
      <c r="H23" s="1147">
        <f>E23</f>
        <v>0</v>
      </c>
    </row>
    <row r="24" ht="27.75" customHeight="1">
      <c r="A24" s="1200" t="s">
        <v>145</v>
      </c>
      <c r="B24" s="1147">
        <v>0</v>
      </c>
      <c r="C24" s="1201">
        <v>0</v>
      </c>
      <c r="D24" s="1147">
        <f>C24</f>
        <v>0</v>
      </c>
      <c r="E24" s="1147"/>
      <c r="F24" s="1147">
        <f>B24+C24</f>
        <v>0</v>
      </c>
      <c r="G24" s="1147">
        <f>F24</f>
        <v>0</v>
      </c>
      <c r="H24" s="1147"/>
    </row>
    <row r="25" ht="27.75" customHeight="1">
      <c r="A25" s="1202" t="s">
        <v>146</v>
      </c>
      <c r="B25" s="1147">
        <v>175346949.28</v>
      </c>
      <c r="C25" s="1147">
        <f>C22+C23+C24</f>
        <v>0</v>
      </c>
      <c r="D25" s="1147">
        <f>D22+D23+D24</f>
        <v>0</v>
      </c>
      <c r="E25" s="1147">
        <f>E22+E23</f>
        <v>0</v>
      </c>
      <c r="F25" s="1147">
        <f>B25+C25</f>
        <v>175346949.28</v>
      </c>
      <c r="G25" s="1147">
        <f>F25-H25</f>
        <v>175346949.28</v>
      </c>
      <c r="H25" s="1147">
        <f>E25</f>
        <v>0</v>
      </c>
    </row>
    <row r="26" ht="27.75" customHeight="1">
      <c r="A26" s="1203" t="s">
        <v>147</v>
      </c>
      <c r="B26" s="1147">
        <v>0</v>
      </c>
      <c r="C26" s="1204">
        <v>0</v>
      </c>
      <c r="D26" s="1147">
        <f>C26</f>
        <v>0</v>
      </c>
      <c r="E26" s="1147"/>
      <c r="F26" s="1147">
        <f>B26+C26</f>
        <v>0</v>
      </c>
      <c r="G26" s="1147">
        <f>F26</f>
        <v>0</v>
      </c>
      <c r="H26" s="1147"/>
    </row>
    <row r="27" ht="27.75" customHeight="1">
      <c r="A27" s="1205" t="s">
        <v>148</v>
      </c>
      <c r="B27" s="1147">
        <v>0</v>
      </c>
      <c r="C27" s="1206">
        <v>0</v>
      </c>
      <c r="D27" s="1147">
        <f>C27</f>
        <v>0</v>
      </c>
      <c r="E27" s="1147"/>
      <c r="F27" s="1147">
        <f>B27+C27</f>
        <v>0</v>
      </c>
      <c r="G27" s="1147">
        <f>F27</f>
        <v>0</v>
      </c>
      <c r="H27" s="1147"/>
    </row>
    <row r="28" ht="27.75" customHeight="1">
      <c r="A28" s="1207" t="s">
        <v>149</v>
      </c>
      <c r="B28" s="1147">
        <v>175346949.28</v>
      </c>
      <c r="C28" s="1147">
        <f>C25+C26+C27</f>
        <v>0</v>
      </c>
      <c r="D28" s="1147">
        <f>D25+D26+D27</f>
        <v>0</v>
      </c>
      <c r="E28" s="1147">
        <f>E25</f>
        <v>0</v>
      </c>
      <c r="F28" s="1147">
        <f>B28+C28</f>
        <v>175346949.28</v>
      </c>
      <c r="G28" s="1147">
        <f>F28-H28</f>
        <v>175346949.28</v>
      </c>
      <c r="H28" s="1147">
        <f>E28</f>
        <v>0</v>
      </c>
    </row>
    <row r="29" ht="27.75" customHeight="1">
      <c r="A29" s="1208" t="s">
        <v>150</v>
      </c>
      <c r="B29" s="1147">
        <v>3779809.06</v>
      </c>
      <c r="C29" s="1147">
        <f>C17-C28</f>
        <v>0</v>
      </c>
      <c r="D29" s="1147">
        <f>D17-D28</f>
        <v>0</v>
      </c>
      <c r="E29" s="1147">
        <f>E17-E28</f>
        <v>0</v>
      </c>
      <c r="F29" s="1147">
        <f>B29+C29</f>
        <v>3779809.06</v>
      </c>
      <c r="G29" s="1147">
        <f>F29-H29</f>
        <v>3779809.06</v>
      </c>
      <c r="H29" s="1147">
        <f>E29</f>
        <v>0</v>
      </c>
    </row>
    <row r="30" ht="27.75" customHeight="1">
      <c r="A30" s="1209" t="s">
        <v>151</v>
      </c>
      <c r="B30" s="1147">
        <f>B18+B29</f>
        <v>4895473.78</v>
      </c>
      <c r="C30" s="1147">
        <f>C18+C29</f>
        <v>0</v>
      </c>
      <c r="D30" s="1147"/>
      <c r="E30" s="1147"/>
      <c r="F30" s="1147">
        <f>B30+C30</f>
        <v>4895473.78</v>
      </c>
      <c r="G30" s="1147"/>
      <c r="H30" s="1147"/>
    </row>
    <row r="31" ht="27.75" customHeight="1">
      <c r="A31" s="1210" t="s">
        <v>114</v>
      </c>
      <c r="B31" s="1147">
        <f>B28+B30</f>
        <v>180242423.06</v>
      </c>
      <c r="C31" s="1147">
        <f>C28+C30</f>
        <v>0</v>
      </c>
      <c r="D31" s="1147"/>
      <c r="E31" s="1147"/>
      <c r="F31" s="1147">
        <f>B31+C31</f>
        <v>180242423.06</v>
      </c>
      <c r="G31" s="1147"/>
      <c r="H31" s="1147"/>
    </row>
    <row r="32" ht="27.75" customHeight="1">
      <c r="A32" s="1211"/>
      <c r="B32" s="1212"/>
      <c r="C32" s="1213"/>
      <c r="D32" s="1214"/>
      <c r="E32" s="1215"/>
      <c r="F32" s="1216"/>
      <c r="G32" s="1217"/>
      <c r="H32" s="1218" t="s">
        <v>152</v>
      </c>
    </row>
  </sheetData>
  <mergeCells>
    <mergeCell ref="A1:H1"/>
    <mergeCell ref="A4:A5"/>
    <mergeCell ref="B4"/>
    <mergeCell ref="C4:E4"/>
    <mergeCell ref="F4:H4"/>
    <mergeCell ref="A20:A21"/>
    <mergeCell ref="B20"/>
    <mergeCell ref="C20:E20"/>
    <mergeCell ref="F20:H20"/>
  </mergeCells>
  <printOptions horizontalCentered="1"/>
  <pageMargins left="0.393700787401575" right="0.393700787401575" top="0.393700787401575" bottom="0.393700787401575" header="0.51181" footer="0.51181"/>
  <pageSetup paperSize="9" scale="52" pageOrder="overThenDown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>
  <dimension ref="A1:N36"/>
  <sheetViews>
    <sheetView showGridLines="0" topLeftCell="A1" zoomScaleNormal="100" zoomScalePageLayoutView="60" workbookViewId="0">
      <pane topLeftCell="E26" activePane="bottomRight" state="frozen"/>
      <selection activeCell="A1" sqref="A1"/>
    </sheetView>
  </sheetViews>
  <sheetFormatPr defaultColWidth="8" defaultRowHeight="14.25"/>
  <cols>
    <col min="1" max="1" style="16" hidden="1"/>
    <col min="2" max="2" width="28.4862745098039" style="16"/>
    <col min="3" max="3" width="18.8235294117647" style="16"/>
    <col min="4" max="4" width="18.8235294117647" style="16"/>
    <col min="5" max="5" width="18.8235294117647" style="16"/>
    <col min="6" max="6" width="18.8235294117647" style="16"/>
    <col min="7" max="7" width="18.8235294117647" style="16"/>
    <col min="8" max="8" width="18.8235294117647" style="16"/>
    <col min="9" max="9" width="16.0627450980392" style="16"/>
    <col min="10" max="10" width="18.8235294117647" style="16"/>
    <col min="11" max="11" width="18.8235294117647" style="16"/>
    <col min="12" max="12" width="18.8235294117647" style="16"/>
    <col min="13" max="13" width="18.8235294117647" style="16"/>
    <col min="14" max="14" width="18.8235294117647" style="16"/>
  </cols>
  <sheetData>
    <row r="1" ht="34.5" customHeight="1">
      <c r="A1" s="1219"/>
      <c r="B1" s="1220" t="s">
        <v>153</v>
      </c>
      <c r="C1" s="1221"/>
      <c r="D1" s="1222"/>
      <c r="E1" s="1223"/>
      <c r="F1" s="1224"/>
      <c r="G1" s="1225"/>
      <c r="H1" s="1226"/>
      <c r="I1" s="1227"/>
      <c r="J1" s="1228"/>
      <c r="K1" s="1229"/>
      <c r="L1" s="1230"/>
      <c r="M1" s="1231"/>
      <c r="N1" s="1232"/>
    </row>
    <row r="2" ht="1652.65">
      <c r="A2" s="1233"/>
      <c r="B2" s="1234"/>
      <c r="C2" s="1235"/>
      <c r="D2" s="1236"/>
      <c r="E2" s="1237"/>
      <c r="F2" s="1238"/>
      <c r="G2" s="1239"/>
      <c r="H2" s="1240"/>
      <c r="I2" s="1241"/>
      <c r="J2" s="1242"/>
      <c r="K2" s="1243"/>
      <c r="L2" s="1244"/>
      <c r="M2" s="1245"/>
      <c r="N2" s="1246" t="s">
        <v>36</v>
      </c>
    </row>
    <row r="3" ht="19.5" customHeight="1">
      <c r="A3" s="1247"/>
      <c r="B3" s="1248"/>
      <c r="C3" s="1249"/>
      <c r="D3" s="1250"/>
      <c r="E3" s="1251"/>
      <c r="F3" s="1252"/>
      <c r="G3" s="1253"/>
      <c r="H3" s="1254"/>
      <c r="I3" s="1255"/>
      <c r="J3" s="1256"/>
      <c r="K3" s="1257"/>
      <c r="L3" s="1258"/>
      <c r="M3" s="1259"/>
      <c r="N3" s="1260" t="s">
        <v>50</v>
      </c>
    </row>
    <row r="4" ht="24.75" customHeight="1">
      <c r="A4" s="1261"/>
      <c r="B4" s="1262" t="s">
        <v>117</v>
      </c>
      <c r="C4" s="1263" t="s">
        <v>61</v>
      </c>
      <c r="D4" s="1264"/>
      <c r="E4" s="1265"/>
      <c r="F4" s="1266"/>
      <c r="G4" s="1267" t="s">
        <v>62</v>
      </c>
      <c r="H4" s="1268"/>
      <c r="I4" s="1269"/>
      <c r="J4" s="1270"/>
      <c r="K4" s="1271" t="s">
        <v>63</v>
      </c>
      <c r="L4" s="1272"/>
      <c r="M4" s="1273"/>
      <c r="N4" s="1274"/>
    </row>
    <row r="5" ht="33.75" customHeight="1">
      <c r="A5" s="1275"/>
      <c r="B5" s="1276"/>
      <c r="C5" s="1277" t="s">
        <v>154</v>
      </c>
      <c r="D5" s="1278" t="s">
        <v>155</v>
      </c>
      <c r="E5" s="1279" t="s">
        <v>156</v>
      </c>
      <c r="F5" s="1280" t="s">
        <v>157</v>
      </c>
      <c r="G5" s="1281" t="s">
        <v>154</v>
      </c>
      <c r="H5" s="1282" t="s">
        <v>155</v>
      </c>
      <c r="I5" s="1283" t="s">
        <v>156</v>
      </c>
      <c r="J5" s="1284" t="s">
        <v>157</v>
      </c>
      <c r="K5" s="1285" t="s">
        <v>154</v>
      </c>
      <c r="L5" s="1286" t="s">
        <v>155</v>
      </c>
      <c r="M5" s="1287" t="s">
        <v>156</v>
      </c>
      <c r="N5" s="1288" t="s">
        <v>157</v>
      </c>
    </row>
    <row r="6" ht="24.75" customHeight="1">
      <c r="A6" s="1289"/>
      <c r="B6" s="1290" t="s">
        <v>158</v>
      </c>
      <c r="C6" s="792">
        <f>SUM(D6:F6)</f>
        <v>0</v>
      </c>
      <c r="D6" s="792">
        <v>0</v>
      </c>
      <c r="E6" s="792">
        <v>0</v>
      </c>
      <c r="F6" s="792">
        <v>0</v>
      </c>
      <c r="G6" s="792">
        <f>SUM(H6:J6)</f>
        <v>0</v>
      </c>
      <c r="H6" s="792">
        <f>H7+H8</f>
        <v>0</v>
      </c>
      <c r="I6" s="792">
        <f>I7+I8</f>
        <v>0</v>
      </c>
      <c r="J6" s="792">
        <f>J7+J8</f>
        <v>0</v>
      </c>
      <c r="K6" s="792">
        <f>SUM(L6:N6)</f>
        <v>0</v>
      </c>
      <c r="L6" s="792">
        <f>D6+H6</f>
        <v>0</v>
      </c>
      <c r="M6" s="792">
        <f>E6+I6</f>
        <v>0</v>
      </c>
      <c r="N6" s="792">
        <f>F6+J6</f>
        <v>0</v>
      </c>
    </row>
    <row r="7" ht="24.75" customHeight="1">
      <c r="A7" s="1291"/>
      <c r="B7" s="1292" t="s">
        <v>159</v>
      </c>
      <c r="C7" s="792">
        <f>SUM(D7:F7)</f>
        <v>0</v>
      </c>
      <c r="D7" s="792">
        <v>0</v>
      </c>
      <c r="E7" s="792">
        <v>0</v>
      </c>
      <c r="F7" s="792">
        <v>0</v>
      </c>
      <c r="G7" s="792">
        <f>SUM(H7:J7)</f>
        <v>0</v>
      </c>
      <c r="H7" s="1293">
        <v>0</v>
      </c>
      <c r="I7" s="1294">
        <v>0</v>
      </c>
      <c r="J7" s="1295">
        <v>0</v>
      </c>
      <c r="K7" s="792">
        <f>SUM(L7:N7)</f>
        <v>0</v>
      </c>
      <c r="L7" s="792">
        <f>D7+H7</f>
        <v>0</v>
      </c>
      <c r="M7" s="792">
        <f>E7+I7</f>
        <v>0</v>
      </c>
      <c r="N7" s="792">
        <f>F7+J7</f>
        <v>0</v>
      </c>
    </row>
    <row r="8" ht="24.75" customHeight="1">
      <c r="A8" s="1296"/>
      <c r="B8" s="1297" t="s">
        <v>160</v>
      </c>
      <c r="C8" s="792">
        <f>SUM(D8:F8)</f>
        <v>0</v>
      </c>
      <c r="D8" s="792">
        <v>0</v>
      </c>
      <c r="E8" s="792">
        <v>0</v>
      </c>
      <c r="F8" s="792">
        <v>0</v>
      </c>
      <c r="G8" s="792">
        <f>SUM(H8:J8)</f>
        <v>0</v>
      </c>
      <c r="H8" s="1298">
        <v>0</v>
      </c>
      <c r="I8" s="1299">
        <v>0</v>
      </c>
      <c r="J8" s="1300">
        <v>0</v>
      </c>
      <c r="K8" s="792">
        <f>SUM(L8:N8)</f>
        <v>0</v>
      </c>
      <c r="L8" s="792">
        <f>D8+H8</f>
        <v>0</v>
      </c>
      <c r="M8" s="792">
        <f>E8+I8</f>
        <v>0</v>
      </c>
      <c r="N8" s="792">
        <f>F8+J8</f>
        <v>0</v>
      </c>
    </row>
    <row r="9" ht="24.75" customHeight="1">
      <c r="A9" s="1301"/>
      <c r="B9" s="1302" t="s">
        <v>87</v>
      </c>
      <c r="C9" s="792">
        <f>SUM(D9:F9)</f>
        <v>0</v>
      </c>
      <c r="D9" s="792">
        <v>0</v>
      </c>
      <c r="E9" s="792">
        <v>0</v>
      </c>
      <c r="F9" s="792">
        <v>0</v>
      </c>
      <c r="G9" s="792">
        <f>SUM(H9:J9)</f>
        <v>0</v>
      </c>
      <c r="H9" s="1303">
        <v>0</v>
      </c>
      <c r="I9" s="1304">
        <v>0</v>
      </c>
      <c r="J9" s="1305">
        <v>0</v>
      </c>
      <c r="K9" s="792">
        <f>SUM(L9:N9)</f>
        <v>0</v>
      </c>
      <c r="L9" s="792">
        <f>D9+H9</f>
        <v>0</v>
      </c>
      <c r="M9" s="792">
        <f>E9+I9</f>
        <v>0</v>
      </c>
      <c r="N9" s="792">
        <f>F9+J9</f>
        <v>0</v>
      </c>
    </row>
    <row r="10" ht="24.75" customHeight="1">
      <c r="A10" s="1306"/>
      <c r="B10" s="1307" t="s">
        <v>89</v>
      </c>
      <c r="C10" s="829">
        <f>D10+F10</f>
        <v>0</v>
      </c>
      <c r="D10" s="829">
        <v>0</v>
      </c>
      <c r="E10" s="1308" t="s">
        <v>161</v>
      </c>
      <c r="F10" s="829">
        <v>0</v>
      </c>
      <c r="G10" s="829">
        <f>H10+J10</f>
        <v>0</v>
      </c>
      <c r="H10" s="1309">
        <v>0</v>
      </c>
      <c r="I10" s="1310" t="s">
        <v>161</v>
      </c>
      <c r="J10" s="1311">
        <v>0</v>
      </c>
      <c r="K10" s="829">
        <f>L10+N10</f>
        <v>0</v>
      </c>
      <c r="L10" s="829">
        <f>D10+H10</f>
        <v>0</v>
      </c>
      <c r="M10" s="1312" t="s">
        <v>161</v>
      </c>
      <c r="N10" s="829">
        <f>F10+J10</f>
        <v>0</v>
      </c>
    </row>
    <row r="11" ht="24.75" customHeight="1">
      <c r="A11" s="1313"/>
      <c r="B11" s="1314" t="s">
        <v>162</v>
      </c>
      <c r="C11" s="1315">
        <f>SUM(D11:F11)</f>
        <v>0</v>
      </c>
      <c r="D11" s="1315">
        <v>0</v>
      </c>
      <c r="E11" s="1315">
        <v>0</v>
      </c>
      <c r="F11" s="1315">
        <v>0</v>
      </c>
      <c r="G11" s="1315">
        <f>SUM(H11:J11)</f>
        <v>0</v>
      </c>
      <c r="H11" s="1316">
        <v>0</v>
      </c>
      <c r="I11" s="1317">
        <v>0</v>
      </c>
      <c r="J11" s="1318">
        <v>0</v>
      </c>
      <c r="K11" s="1315">
        <f>SUM(L11:N11)</f>
        <v>0</v>
      </c>
      <c r="L11" s="1315">
        <f>D11+H11</f>
        <v>0</v>
      </c>
      <c r="M11" s="1315">
        <f>E11+I11</f>
        <v>0</v>
      </c>
      <c r="N11" s="1315">
        <f>F11+J11</f>
        <v>0</v>
      </c>
    </row>
    <row r="12" ht="24.75" customHeight="1">
      <c r="A12" s="1319"/>
      <c r="B12" s="1320" t="s">
        <v>163</v>
      </c>
      <c r="C12" s="1315">
        <f>D12+E12+F12</f>
        <v>0</v>
      </c>
      <c r="D12" s="1315">
        <v>0</v>
      </c>
      <c r="E12" s="1315">
        <v>0</v>
      </c>
      <c r="F12" s="1315">
        <v>0</v>
      </c>
      <c r="G12" s="1315">
        <f>H12+J12</f>
        <v>0</v>
      </c>
      <c r="H12" s="1321">
        <v>0</v>
      </c>
      <c r="I12" s="1322" t="s">
        <v>161</v>
      </c>
      <c r="J12" s="1323">
        <v>0</v>
      </c>
      <c r="K12" s="1315">
        <f>SUM(L12:N12)</f>
        <v>0</v>
      </c>
      <c r="L12" s="1315">
        <f>D12+H12</f>
        <v>0</v>
      </c>
      <c r="M12" s="1315">
        <f>E12</f>
        <v>0</v>
      </c>
      <c r="N12" s="1315">
        <f>F12+J12</f>
        <v>0</v>
      </c>
    </row>
    <row r="13" ht="24.75" customHeight="1">
      <c r="A13" s="1324"/>
      <c r="B13" s="1325" t="s">
        <v>164</v>
      </c>
      <c r="C13" s="793">
        <f>E13</f>
        <v>0</v>
      </c>
      <c r="D13" s="1326" t="s">
        <v>161</v>
      </c>
      <c r="E13" s="793">
        <v>0</v>
      </c>
      <c r="F13" s="1327" t="s">
        <v>161</v>
      </c>
      <c r="G13" s="793">
        <f>I13</f>
        <v>0</v>
      </c>
      <c r="H13" s="1328" t="s">
        <v>161</v>
      </c>
      <c r="I13" s="1329">
        <v>0</v>
      </c>
      <c r="J13" s="1330" t="s">
        <v>161</v>
      </c>
      <c r="K13" s="793">
        <f>M13</f>
        <v>0</v>
      </c>
      <c r="L13" s="1331" t="s">
        <v>161</v>
      </c>
      <c r="M13" s="793">
        <f>E13+I13</f>
        <v>0</v>
      </c>
      <c r="N13" s="1332" t="s">
        <v>161</v>
      </c>
    </row>
    <row r="14" ht="24.75" customHeight="1">
      <c r="A14" s="1333"/>
      <c r="B14" s="1334" t="s">
        <v>165</v>
      </c>
      <c r="C14" s="792">
        <f>C6+C9+C10+C11+C13</f>
        <v>0</v>
      </c>
      <c r="D14" s="792">
        <f>D6+SUM(D9:D11)</f>
        <v>0</v>
      </c>
      <c r="E14" s="792">
        <f>E6+E9+E11+E13</f>
        <v>0</v>
      </c>
      <c r="F14" s="792">
        <f>F6+SUM(F9:F11)</f>
        <v>0</v>
      </c>
      <c r="G14" s="792">
        <f>SUM(H14:J14)</f>
        <v>0</v>
      </c>
      <c r="H14" s="792">
        <f>H6+H9+H10+H11</f>
        <v>0</v>
      </c>
      <c r="I14" s="792">
        <f>I6+I9+I11+I13</f>
        <v>0</v>
      </c>
      <c r="J14" s="792">
        <f>J6+J9+J10+J11</f>
        <v>0</v>
      </c>
      <c r="K14" s="792">
        <f>SUM(L14:N14)</f>
        <v>0</v>
      </c>
      <c r="L14" s="792">
        <f>D14+H14</f>
        <v>0</v>
      </c>
      <c r="M14" s="792">
        <f>E14+I14</f>
        <v>0</v>
      </c>
      <c r="N14" s="792">
        <f>F14+J14</f>
        <v>0</v>
      </c>
    </row>
    <row r="15" ht="24.75" customHeight="1">
      <c r="A15" s="1335"/>
      <c r="B15" s="1336" t="s">
        <v>166</v>
      </c>
      <c r="C15" s="792">
        <f>SUM(D15:F15)</f>
        <v>0</v>
      </c>
      <c r="D15" s="792">
        <v>0</v>
      </c>
      <c r="E15" s="792">
        <v>0</v>
      </c>
      <c r="F15" s="792">
        <v>0</v>
      </c>
      <c r="G15" s="792">
        <f>SUM(H15:J15)</f>
        <v>0</v>
      </c>
      <c r="H15" s="1337">
        <v>0</v>
      </c>
      <c r="I15" s="1338">
        <v>0</v>
      </c>
      <c r="J15" s="1339">
        <v>0</v>
      </c>
      <c r="K15" s="792">
        <f>SUM(L15:N15)</f>
        <v>0</v>
      </c>
      <c r="L15" s="792">
        <f>D15+H15</f>
        <v>0</v>
      </c>
      <c r="M15" s="792">
        <f>E15+I15</f>
        <v>0</v>
      </c>
      <c r="N15" s="792">
        <f>F15+J15</f>
        <v>0</v>
      </c>
    </row>
    <row r="16" ht="24.75" customHeight="1">
      <c r="A16" s="1340"/>
      <c r="B16" s="1341" t="s">
        <v>167</v>
      </c>
      <c r="C16" s="792">
        <f>SUM(D16:F16)</f>
        <v>0</v>
      </c>
      <c r="D16" s="792">
        <v>0</v>
      </c>
      <c r="E16" s="792">
        <v>0</v>
      </c>
      <c r="F16" s="792">
        <v>0</v>
      </c>
      <c r="G16" s="792">
        <f>SUM(H16:J16)</f>
        <v>0</v>
      </c>
      <c r="H16" s="1342">
        <v>0</v>
      </c>
      <c r="I16" s="1343">
        <v>0</v>
      </c>
      <c r="J16" s="1344">
        <v>0</v>
      </c>
      <c r="K16" s="792">
        <f>SUM(L16:N16)</f>
        <v>0</v>
      </c>
      <c r="L16" s="792">
        <f>D16+H16</f>
        <v>0</v>
      </c>
      <c r="M16" s="792">
        <f>E16+I16</f>
        <v>0</v>
      </c>
      <c r="N16" s="792">
        <f>F16+J16</f>
        <v>0</v>
      </c>
    </row>
    <row r="17" ht="24.75" customHeight="1">
      <c r="A17" s="1345"/>
      <c r="B17" s="1346" t="s">
        <v>168</v>
      </c>
      <c r="C17" s="792">
        <f>SUM(C14:C16)</f>
        <v>0</v>
      </c>
      <c r="D17" s="792">
        <f>SUM(D14:D16)</f>
        <v>0</v>
      </c>
      <c r="E17" s="792">
        <f>SUM(E14:E16)</f>
        <v>0</v>
      </c>
      <c r="F17" s="792">
        <f>SUM(F14:F16)</f>
        <v>0</v>
      </c>
      <c r="G17" s="792">
        <f>SUM(G14:G16)</f>
        <v>0</v>
      </c>
      <c r="H17" s="792">
        <f>SUM(H14:H16)</f>
        <v>0</v>
      </c>
      <c r="I17" s="792">
        <f>SUM(I14:I16)</f>
        <v>0</v>
      </c>
      <c r="J17" s="792">
        <f>SUM(J14:J16)</f>
        <v>0</v>
      </c>
      <c r="K17" s="792">
        <f>SUM(K14:K16)</f>
        <v>0</v>
      </c>
      <c r="L17" s="792">
        <f>SUM(L14:L16)</f>
        <v>0</v>
      </c>
      <c r="M17" s="792">
        <f>SUM(M14:M16)</f>
        <v>0</v>
      </c>
      <c r="N17" s="792">
        <f>SUM(N14:N16)</f>
        <v>0</v>
      </c>
    </row>
    <row r="18" ht="24.75" customHeight="1">
      <c r="A18" s="1347"/>
      <c r="B18" s="1348" t="s">
        <v>169</v>
      </c>
      <c r="C18" s="792">
        <f>SUM(D18:F18)</f>
        <v>14331252.18</v>
      </c>
      <c r="D18" s="792">
        <v>4460119.64</v>
      </c>
      <c r="E18" s="792">
        <v>9871132.54</v>
      </c>
      <c r="F18" s="792">
        <v>0</v>
      </c>
      <c r="G18" s="792">
        <f>SUM(H18:J18)</f>
        <v>0</v>
      </c>
      <c r="H18" s="1349">
        <v>0</v>
      </c>
      <c r="I18" s="1350">
        <v>0</v>
      </c>
      <c r="J18" s="1351">
        <v>0</v>
      </c>
      <c r="K18" s="792">
        <f>SUM(L18:N18)</f>
        <v>14331252.18</v>
      </c>
      <c r="L18" s="792">
        <f>D18+H18</f>
        <v>4460119.64</v>
      </c>
      <c r="M18" s="792">
        <f>E18+I18</f>
        <v>9871132.54</v>
      </c>
      <c r="N18" s="792">
        <f>F18+J18</f>
        <v>0</v>
      </c>
    </row>
    <row r="19" ht="24.75" customHeight="1">
      <c r="A19" s="1352"/>
      <c r="B19" s="1353" t="s">
        <v>114</v>
      </c>
      <c r="C19" s="792">
        <f>SUM(D19:F19)</f>
        <v>14331252.18</v>
      </c>
      <c r="D19" s="792">
        <f>D17+D18</f>
        <v>4460119.64</v>
      </c>
      <c r="E19" s="792">
        <f>E17+E18</f>
        <v>9871132.54</v>
      </c>
      <c r="F19" s="792">
        <f>F17+F18</f>
        <v>0</v>
      </c>
      <c r="G19" s="792">
        <f>SUM(H19:J19)</f>
        <v>0</v>
      </c>
      <c r="H19" s="792">
        <f>H17+H18</f>
        <v>0</v>
      </c>
      <c r="I19" s="792">
        <f>I17+I18</f>
        <v>0</v>
      </c>
      <c r="J19" s="792">
        <f>J17+J18</f>
        <v>0</v>
      </c>
      <c r="K19" s="792">
        <f>SUM(L19:N19)</f>
        <v>14331252.18</v>
      </c>
      <c r="L19" s="792">
        <f>D19+H19</f>
        <v>4460119.64</v>
      </c>
      <c r="M19" s="792">
        <f>E19+I19</f>
        <v>9871132.54</v>
      </c>
      <c r="N19" s="792">
        <f>F19+J19</f>
        <v>0</v>
      </c>
    </row>
    <row r="20" ht="24.75" customHeight="1">
      <c r="A20" s="1354"/>
      <c r="B20" s="1355" t="s">
        <v>117</v>
      </c>
      <c r="C20" s="1356" t="s">
        <v>61</v>
      </c>
      <c r="D20" s="1357"/>
      <c r="E20" s="1358"/>
      <c r="F20" s="1359"/>
      <c r="G20" s="1360" t="s">
        <v>62</v>
      </c>
      <c r="H20" s="1361"/>
      <c r="I20" s="1362"/>
      <c r="J20" s="1363"/>
      <c r="K20" s="1364" t="s">
        <v>63</v>
      </c>
      <c r="L20" s="1365"/>
      <c r="M20" s="1366"/>
      <c r="N20" s="1367"/>
    </row>
    <row r="21" ht="35.25" customHeight="1">
      <c r="A21" s="1368"/>
      <c r="B21" s="1369"/>
      <c r="C21" s="1370" t="s">
        <v>154</v>
      </c>
      <c r="D21" s="1371" t="s">
        <v>155</v>
      </c>
      <c r="E21" s="1372" t="s">
        <v>156</v>
      </c>
      <c r="F21" s="1373" t="s">
        <v>157</v>
      </c>
      <c r="G21" s="1374" t="s">
        <v>154</v>
      </c>
      <c r="H21" s="1375" t="s">
        <v>155</v>
      </c>
      <c r="I21" s="1376" t="s">
        <v>156</v>
      </c>
      <c r="J21" s="1377" t="s">
        <v>157</v>
      </c>
      <c r="K21" s="1378" t="s">
        <v>154</v>
      </c>
      <c r="L21" s="1379" t="s">
        <v>155</v>
      </c>
      <c r="M21" s="1380" t="s">
        <v>156</v>
      </c>
      <c r="N21" s="1381" t="s">
        <v>157</v>
      </c>
    </row>
    <row r="22" ht="24.75" customHeight="1">
      <c r="A22" s="1382"/>
      <c r="B22" s="1383" t="s">
        <v>170</v>
      </c>
      <c r="C22" s="792">
        <f>SUM(D22:F22)</f>
        <v>0</v>
      </c>
      <c r="D22" s="792">
        <v>0</v>
      </c>
      <c r="E22" s="792">
        <v>0</v>
      </c>
      <c r="F22" s="792">
        <v>0</v>
      </c>
      <c r="G22" s="792">
        <f>SUM(H22:J22)</f>
        <v>0</v>
      </c>
      <c r="H22" s="1384">
        <v>0</v>
      </c>
      <c r="I22" s="1385">
        <v>0</v>
      </c>
      <c r="J22" s="1386">
        <v>0</v>
      </c>
      <c r="K22" s="792">
        <f>SUM(L22:N22)</f>
        <v>0</v>
      </c>
      <c r="L22" s="792">
        <f>D22+H22</f>
        <v>0</v>
      </c>
      <c r="M22" s="792">
        <f>E22+I22</f>
        <v>0</v>
      </c>
      <c r="N22" s="792">
        <f>F22+J22</f>
        <v>0</v>
      </c>
    </row>
    <row r="23" ht="24.75" customHeight="1">
      <c r="A23" s="1387"/>
      <c r="B23" s="1388" t="s">
        <v>171</v>
      </c>
      <c r="C23" s="792">
        <f>SUM(D23:F23)</f>
        <v>0</v>
      </c>
      <c r="D23" s="792">
        <v>0</v>
      </c>
      <c r="E23" s="792">
        <v>0</v>
      </c>
      <c r="F23" s="792">
        <v>0</v>
      </c>
      <c r="G23" s="792">
        <f>SUM(H23:J23)</f>
        <v>0</v>
      </c>
      <c r="H23" s="1389">
        <v>0</v>
      </c>
      <c r="I23" s="1390">
        <v>0</v>
      </c>
      <c r="J23" s="1391">
        <v>0</v>
      </c>
      <c r="K23" s="792">
        <f>SUM(L23:N23)</f>
        <v>0</v>
      </c>
      <c r="L23" s="792">
        <f>D23+H23</f>
        <v>0</v>
      </c>
      <c r="M23" s="792">
        <f>E23+I23</f>
        <v>0</v>
      </c>
      <c r="N23" s="792">
        <f>F23+J23</f>
        <v>0</v>
      </c>
    </row>
    <row r="24" ht="24.75" customHeight="1">
      <c r="A24" s="1392"/>
      <c r="B24" s="1393" t="s">
        <v>172</v>
      </c>
      <c r="C24" s="792">
        <f>SUM(D24:F24)</f>
        <v>0</v>
      </c>
      <c r="D24" s="792">
        <v>0</v>
      </c>
      <c r="E24" s="792">
        <v>0</v>
      </c>
      <c r="F24" s="792">
        <v>0</v>
      </c>
      <c r="G24" s="792">
        <f>SUM(H24:J24)</f>
        <v>0</v>
      </c>
      <c r="H24" s="1394">
        <v>0</v>
      </c>
      <c r="I24" s="1395">
        <v>0</v>
      </c>
      <c r="J24" s="1396">
        <v>0</v>
      </c>
      <c r="K24" s="792">
        <f>SUM(L24:N24)</f>
        <v>0</v>
      </c>
      <c r="L24" s="792">
        <f>D24+H24</f>
        <v>0</v>
      </c>
      <c r="M24" s="792">
        <f>E24+I24</f>
        <v>0</v>
      </c>
      <c r="N24" s="792">
        <f>F24+J24</f>
        <v>0</v>
      </c>
    </row>
    <row r="25" ht="24.75" customHeight="1">
      <c r="A25" s="1397"/>
      <c r="B25" s="1398" t="s">
        <v>173</v>
      </c>
      <c r="C25" s="792">
        <f>D25+F25</f>
        <v>0</v>
      </c>
      <c r="D25" s="792">
        <v>0</v>
      </c>
      <c r="E25" s="1399" t="s">
        <v>161</v>
      </c>
      <c r="F25" s="792">
        <v>0</v>
      </c>
      <c r="G25" s="792">
        <f>H25+J25</f>
        <v>0</v>
      </c>
      <c r="H25" s="1400">
        <v>0</v>
      </c>
      <c r="I25" s="1401" t="s">
        <v>161</v>
      </c>
      <c r="J25" s="1402">
        <v>0</v>
      </c>
      <c r="K25" s="792">
        <f>L25+N25</f>
        <v>0</v>
      </c>
      <c r="L25" s="792">
        <f>D25+H25</f>
        <v>0</v>
      </c>
      <c r="M25" s="1403" t="s">
        <v>161</v>
      </c>
      <c r="N25" s="792">
        <f>F25+J25</f>
        <v>0</v>
      </c>
    </row>
    <row r="26" ht="24.75" customHeight="1">
      <c r="A26" s="1404"/>
      <c r="B26" s="1405" t="s">
        <v>174</v>
      </c>
      <c r="C26" s="792">
        <f>D26+F26</f>
        <v>0</v>
      </c>
      <c r="D26" s="792">
        <v>0</v>
      </c>
      <c r="E26" s="1406" t="s">
        <v>161</v>
      </c>
      <c r="F26" s="792">
        <v>0</v>
      </c>
      <c r="G26" s="792">
        <f>H26+J26</f>
        <v>0</v>
      </c>
      <c r="H26" s="1407">
        <v>0</v>
      </c>
      <c r="I26" s="1408" t="s">
        <v>161</v>
      </c>
      <c r="J26" s="1409">
        <v>0</v>
      </c>
      <c r="K26" s="792">
        <f>L26+N26</f>
        <v>0</v>
      </c>
      <c r="L26" s="792">
        <f>D26+H26</f>
        <v>0</v>
      </c>
      <c r="M26" s="1410" t="s">
        <v>161</v>
      </c>
      <c r="N26" s="792">
        <f>F26+J26</f>
        <v>0</v>
      </c>
    </row>
    <row r="27" ht="24.75" customHeight="1">
      <c r="A27" s="1411"/>
      <c r="B27" s="1412" t="s">
        <v>144</v>
      </c>
      <c r="C27" s="792">
        <f>SUM(D27:F27)</f>
        <v>0</v>
      </c>
      <c r="D27" s="792">
        <v>0</v>
      </c>
      <c r="E27" s="792">
        <v>0</v>
      </c>
      <c r="F27" s="792">
        <v>0</v>
      </c>
      <c r="G27" s="792">
        <f>SUM(H27:J27)</f>
        <v>0</v>
      </c>
      <c r="H27" s="1413">
        <v>0</v>
      </c>
      <c r="I27" s="1414">
        <v>0</v>
      </c>
      <c r="J27" s="1415">
        <v>0</v>
      </c>
      <c r="K27" s="792">
        <f>SUM(L27:N27)</f>
        <v>0</v>
      </c>
      <c r="L27" s="792">
        <f>D27+H27</f>
        <v>0</v>
      </c>
      <c r="M27" s="792">
        <f>E27+I27</f>
        <v>0</v>
      </c>
      <c r="N27" s="792">
        <f>F27+J27</f>
        <v>0</v>
      </c>
    </row>
    <row r="28" ht="24.75" customHeight="1">
      <c r="A28" s="1416"/>
      <c r="B28" s="1417" t="s">
        <v>145</v>
      </c>
      <c r="C28" s="792">
        <f>E28</f>
        <v>0</v>
      </c>
      <c r="D28" s="1418" t="s">
        <v>161</v>
      </c>
      <c r="E28" s="792">
        <v>0</v>
      </c>
      <c r="F28" s="1419" t="s">
        <v>161</v>
      </c>
      <c r="G28" s="792">
        <f>I28</f>
        <v>0</v>
      </c>
      <c r="H28" s="1420" t="s">
        <v>161</v>
      </c>
      <c r="I28" s="1421">
        <v>0</v>
      </c>
      <c r="J28" s="1422" t="s">
        <v>161</v>
      </c>
      <c r="K28" s="792">
        <f>M28</f>
        <v>0</v>
      </c>
      <c r="L28" s="1423" t="s">
        <v>161</v>
      </c>
      <c r="M28" s="792">
        <f>E28+I28</f>
        <v>0</v>
      </c>
      <c r="N28" s="1424" t="s">
        <v>161</v>
      </c>
    </row>
    <row r="29" ht="24.75" customHeight="1">
      <c r="A29" s="1425"/>
      <c r="B29" s="1426" t="s">
        <v>146</v>
      </c>
      <c r="C29" s="792">
        <f>SUM(D29:F29)</f>
        <v>0</v>
      </c>
      <c r="D29" s="792">
        <v>0</v>
      </c>
      <c r="E29" s="792">
        <v>0</v>
      </c>
      <c r="F29" s="792">
        <v>0</v>
      </c>
      <c r="G29" s="792">
        <f>SUM(H29:J29)</f>
        <v>0</v>
      </c>
      <c r="H29" s="792">
        <f>H22+H27</f>
        <v>0</v>
      </c>
      <c r="I29" s="792">
        <f>I22+I27+I28</f>
        <v>0</v>
      </c>
      <c r="J29" s="792">
        <f>J22+J27</f>
        <v>0</v>
      </c>
      <c r="K29" s="792">
        <f>SUM(L29:N29)</f>
        <v>0</v>
      </c>
      <c r="L29" s="792">
        <f>D29+H29</f>
        <v>0</v>
      </c>
      <c r="M29" s="792">
        <f>E29+I29</f>
        <v>0</v>
      </c>
      <c r="N29" s="792">
        <f>F29+J29</f>
        <v>0</v>
      </c>
    </row>
    <row r="30" ht="24.75" customHeight="1">
      <c r="A30" s="1427"/>
      <c r="B30" s="1428" t="s">
        <v>147</v>
      </c>
      <c r="C30" s="792">
        <f>SUM(D30:F30)</f>
        <v>0</v>
      </c>
      <c r="D30" s="792">
        <v>0</v>
      </c>
      <c r="E30" s="792">
        <v>0</v>
      </c>
      <c r="F30" s="792">
        <v>0</v>
      </c>
      <c r="G30" s="792">
        <f>SUM(H30:J30)</f>
        <v>0</v>
      </c>
      <c r="H30" s="1429">
        <v>0</v>
      </c>
      <c r="I30" s="1430">
        <v>0</v>
      </c>
      <c r="J30" s="1431">
        <v>0</v>
      </c>
      <c r="K30" s="792">
        <f>SUM(L30:N30)</f>
        <v>0</v>
      </c>
      <c r="L30" s="792">
        <f>D30+H30</f>
        <v>0</v>
      </c>
      <c r="M30" s="792">
        <f>E30+I30</f>
        <v>0</v>
      </c>
      <c r="N30" s="792">
        <f>F30+J30</f>
        <v>0</v>
      </c>
    </row>
    <row r="31" ht="24.75" customHeight="1">
      <c r="A31" s="1432"/>
      <c r="B31" s="1433" t="s">
        <v>148</v>
      </c>
      <c r="C31" s="792">
        <f>SUM(D31:F31)</f>
        <v>0</v>
      </c>
      <c r="D31" s="792">
        <v>0</v>
      </c>
      <c r="E31" s="792">
        <v>0</v>
      </c>
      <c r="F31" s="792">
        <v>0</v>
      </c>
      <c r="G31" s="792">
        <f>SUM(H31:J31)</f>
        <v>0</v>
      </c>
      <c r="H31" s="1434">
        <v>0</v>
      </c>
      <c r="I31" s="1435">
        <v>0</v>
      </c>
      <c r="J31" s="1436">
        <v>0</v>
      </c>
      <c r="K31" s="792">
        <f>SUM(L31:N31)</f>
        <v>0</v>
      </c>
      <c r="L31" s="792">
        <f>D31+H31</f>
        <v>0</v>
      </c>
      <c r="M31" s="792">
        <f>E31+I31</f>
        <v>0</v>
      </c>
      <c r="N31" s="792">
        <f>F31+J31</f>
        <v>0</v>
      </c>
    </row>
    <row r="32" ht="24.75" customHeight="1">
      <c r="A32" s="1437"/>
      <c r="B32" s="1438" t="s">
        <v>149</v>
      </c>
      <c r="C32" s="792">
        <f>C29+C30+C31</f>
        <v>0</v>
      </c>
      <c r="D32" s="792">
        <f>D29+D30+D31</f>
        <v>0</v>
      </c>
      <c r="E32" s="792">
        <f>E29+E30+E31</f>
        <v>0</v>
      </c>
      <c r="F32" s="792">
        <f>F29+F30+F31</f>
        <v>0</v>
      </c>
      <c r="G32" s="792">
        <f>G29+G30+G31</f>
        <v>0</v>
      </c>
      <c r="H32" s="792">
        <f>H29+H30+H31</f>
        <v>0</v>
      </c>
      <c r="I32" s="792">
        <f>I29+I30+I31</f>
        <v>0</v>
      </c>
      <c r="J32" s="792">
        <f>J29+J30+J31</f>
        <v>0</v>
      </c>
      <c r="K32" s="792">
        <f>K29+K30+K31</f>
        <v>0</v>
      </c>
      <c r="L32" s="792">
        <f>L29+L30+L31</f>
        <v>0</v>
      </c>
      <c r="M32" s="792">
        <f>M29+M30+M31</f>
        <v>0</v>
      </c>
      <c r="N32" s="792">
        <f>N29+N30+N31</f>
        <v>0</v>
      </c>
    </row>
    <row r="33" ht="24.75" customHeight="1">
      <c r="A33" s="1439"/>
      <c r="B33" s="1440" t="s">
        <v>150</v>
      </c>
      <c r="C33" s="792">
        <f>C17-C32</f>
        <v>0</v>
      </c>
      <c r="D33" s="792">
        <f>D17-D32</f>
        <v>0</v>
      </c>
      <c r="E33" s="792">
        <f>E17-E32</f>
        <v>0</v>
      </c>
      <c r="F33" s="792">
        <f>F17-F32</f>
        <v>0</v>
      </c>
      <c r="G33" s="792">
        <f>G17-G32</f>
        <v>0</v>
      </c>
      <c r="H33" s="792">
        <f>H17-H32</f>
        <v>0</v>
      </c>
      <c r="I33" s="792">
        <f>I17-I32</f>
        <v>0</v>
      </c>
      <c r="J33" s="792">
        <f>J17-J32</f>
        <v>0</v>
      </c>
      <c r="K33" s="792">
        <f>K17-K32</f>
        <v>0</v>
      </c>
      <c r="L33" s="792">
        <f>L17-L32</f>
        <v>0</v>
      </c>
      <c r="M33" s="792">
        <f>M17-M32</f>
        <v>0</v>
      </c>
      <c r="N33" s="792">
        <f>N17-N32</f>
        <v>0</v>
      </c>
    </row>
    <row r="34" ht="24.75" customHeight="1">
      <c r="A34" s="1441"/>
      <c r="B34" s="1442" t="s">
        <v>151</v>
      </c>
      <c r="C34" s="792">
        <f>C18+C33</f>
        <v>14331252.18</v>
      </c>
      <c r="D34" s="792">
        <f>D18+D33</f>
        <v>4460119.64</v>
      </c>
      <c r="E34" s="792">
        <f>E18+E33</f>
        <v>9871132.54</v>
      </c>
      <c r="F34" s="792">
        <f>F18+F33</f>
        <v>0</v>
      </c>
      <c r="G34" s="792">
        <f>G18+G33</f>
        <v>0</v>
      </c>
      <c r="H34" s="792">
        <f>H18+H33</f>
        <v>0</v>
      </c>
      <c r="I34" s="792">
        <f>I18+I33</f>
        <v>0</v>
      </c>
      <c r="J34" s="792">
        <f>J18+J33</f>
        <v>0</v>
      </c>
      <c r="K34" s="792">
        <f>K18+K33</f>
        <v>14331252.18</v>
      </c>
      <c r="L34" s="792">
        <f>L18+L33</f>
        <v>4460119.64</v>
      </c>
      <c r="M34" s="792">
        <f>M18+M33</f>
        <v>9871132.54</v>
      </c>
      <c r="N34" s="792">
        <f>N18+N33</f>
        <v>0</v>
      </c>
    </row>
    <row r="35" ht="24.75" customHeight="1">
      <c r="A35" s="1443"/>
      <c r="B35" s="1444" t="s">
        <v>136</v>
      </c>
      <c r="C35" s="792">
        <f>C32+C34</f>
        <v>14331252.18</v>
      </c>
      <c r="D35" s="792">
        <f>D32+D34</f>
        <v>4460119.64</v>
      </c>
      <c r="E35" s="792">
        <f>E32+E34</f>
        <v>9871132.54</v>
      </c>
      <c r="F35" s="792">
        <f>F32+F34</f>
        <v>0</v>
      </c>
      <c r="G35" s="792">
        <f>G32+G34</f>
        <v>0</v>
      </c>
      <c r="H35" s="792">
        <f>H32+H34</f>
        <v>0</v>
      </c>
      <c r="I35" s="792">
        <f>I32+I34</f>
        <v>0</v>
      </c>
      <c r="J35" s="792">
        <f>J32+J34</f>
        <v>0</v>
      </c>
      <c r="K35" s="792">
        <f>K32+K34</f>
        <v>14331252.18</v>
      </c>
      <c r="L35" s="792">
        <f>L32+L34</f>
        <v>4460119.64</v>
      </c>
      <c r="M35" s="792">
        <f>M32+M34</f>
        <v>9871132.54</v>
      </c>
      <c r="N35" s="792">
        <f>N32+N34</f>
        <v>0</v>
      </c>
    </row>
    <row r="36" ht="27.75" customHeight="1">
      <c r="A36" s="1445"/>
      <c r="B36" s="1446"/>
      <c r="C36" s="1447"/>
      <c r="D36" s="1448"/>
      <c r="E36" s="1449"/>
      <c r="F36" s="1450"/>
      <c r="G36" s="1451"/>
      <c r="H36" s="1452"/>
      <c r="I36" s="1453"/>
      <c r="J36" s="1454"/>
      <c r="K36" s="1455"/>
      <c r="L36" s="1456"/>
      <c r="M36" s="1457"/>
      <c r="N36" s="1458" t="s">
        <v>175</v>
      </c>
    </row>
  </sheetData>
  <mergeCells>
    <mergeCell ref="B1:N1"/>
    <mergeCell ref="B4:B5"/>
    <mergeCell ref="C4:F4"/>
    <mergeCell ref="G4:J4"/>
    <mergeCell ref="K4:N4"/>
    <mergeCell ref="B20:B21"/>
    <mergeCell ref="C20:F20"/>
    <mergeCell ref="G20:J20"/>
    <mergeCell ref="K20:N20"/>
  </mergeCells>
  <printOptions horizontalCentered="1"/>
  <pageMargins left="0.393700787401575" right="0.393700787401575" top="0.78740157480315" bottom="0.78740157480315" header="0.51181" footer="0.51181"/>
  <pageSetup paperSize="9" scale="60" pageOrder="overThenDown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>
  <dimension ref="A1:H21"/>
  <sheetViews>
    <sheetView topLeftCell="A1" zoomScaleNormal="100" zoomScalePageLayoutView="60" workbookViewId="0">
      <pane topLeftCell="B5" activePane="bottomRight" state="frozen"/>
      <selection activeCell="A1" sqref="A1"/>
    </sheetView>
  </sheetViews>
  <sheetFormatPr defaultColWidth="8" defaultRowHeight="14.25"/>
  <cols>
    <col min="1" max="1" width="31.7490196078431" style="16"/>
    <col min="2" max="2" width="18.8235294117647" style="16"/>
    <col min="3" max="3" width="18.8235294117647" style="16"/>
    <col min="4" max="4" width="18.8235294117647" style="16"/>
    <col min="5" max="5" width="24.2196078431373" style="16"/>
    <col min="6" max="6" width="18.8235294117647" style="16"/>
    <col min="7" max="7" width="18.8235294117647" style="16"/>
    <col min="8" max="8" width="18.8235294117647" style="16"/>
  </cols>
  <sheetData>
    <row r="1" ht="33.75" customHeight="1">
      <c r="A1" s="1459" t="s">
        <v>176</v>
      </c>
      <c r="B1" s="1460"/>
      <c r="C1" s="1461"/>
      <c r="D1" s="1462"/>
      <c r="E1" s="1463"/>
      <c r="F1" s="1464"/>
      <c r="G1" s="1465"/>
      <c r="H1" s="1466"/>
    </row>
    <row r="2" ht="24" customHeight="1">
      <c r="A2" s="1467"/>
      <c r="B2" s="1468"/>
      <c r="C2" s="1469"/>
      <c r="D2" s="1470"/>
      <c r="E2" s="1471"/>
      <c r="F2" s="1472"/>
      <c r="G2" s="1473"/>
      <c r="H2" s="1474" t="s">
        <v>38</v>
      </c>
    </row>
    <row r="3" ht="24" customHeight="1">
      <c r="A3" s="1475"/>
      <c r="B3" s="1476"/>
      <c r="C3" s="1477"/>
      <c r="D3" s="1478"/>
      <c r="E3" s="1479"/>
      <c r="F3" s="1480"/>
      <c r="G3" s="1481"/>
      <c r="H3" s="1482" t="s">
        <v>50</v>
      </c>
    </row>
    <row r="4" ht="26.25" customHeight="1">
      <c r="A4" s="1483" t="s">
        <v>177</v>
      </c>
      <c r="B4" s="1484" t="s">
        <v>61</v>
      </c>
      <c r="C4" s="1485" t="s">
        <v>62</v>
      </c>
      <c r="D4" s="1486" t="s">
        <v>63</v>
      </c>
      <c r="E4" s="1487" t="s">
        <v>177</v>
      </c>
      <c r="F4" s="1488" t="s">
        <v>61</v>
      </c>
      <c r="G4" s="1489" t="s">
        <v>62</v>
      </c>
      <c r="H4" s="1490" t="s">
        <v>63</v>
      </c>
    </row>
    <row r="5" ht="26.25" customHeight="1">
      <c r="A5" s="1491" t="s">
        <v>178</v>
      </c>
      <c r="B5" s="1026">
        <v>0</v>
      </c>
      <c r="C5" s="1492">
        <v>0</v>
      </c>
      <c r="D5" s="1026">
        <f>B5+C5</f>
        <v>0</v>
      </c>
      <c r="E5" s="1493" t="s">
        <v>170</v>
      </c>
      <c r="F5" s="1026">
        <v>0</v>
      </c>
      <c r="G5" s="1494">
        <v>0</v>
      </c>
      <c r="H5" s="1026">
        <f>F5+G5</f>
        <v>0</v>
      </c>
    </row>
    <row r="6" ht="26.25" customHeight="1">
      <c r="A6" s="1495" t="s">
        <v>179</v>
      </c>
      <c r="B6" s="1026">
        <v>0</v>
      </c>
      <c r="C6" s="1496">
        <v>0</v>
      </c>
      <c r="D6" s="1026">
        <f>B6+C6</f>
        <v>0</v>
      </c>
      <c r="E6" s="1497" t="s">
        <v>180</v>
      </c>
      <c r="F6" s="1026">
        <v>0</v>
      </c>
      <c r="G6" s="1498">
        <v>0</v>
      </c>
      <c r="H6" s="1026">
        <f>F6+G6</f>
        <v>0</v>
      </c>
    </row>
    <row r="7" ht="26.25" customHeight="1">
      <c r="A7" s="1499" t="s">
        <v>181</v>
      </c>
      <c r="B7" s="1026">
        <v>0</v>
      </c>
      <c r="C7" s="1500">
        <v>0</v>
      </c>
      <c r="D7" s="1026">
        <f>B7+C7</f>
        <v>0</v>
      </c>
      <c r="E7" s="1501" t="s">
        <v>182</v>
      </c>
      <c r="F7" s="1026">
        <v>0</v>
      </c>
      <c r="G7" s="1502">
        <v>0</v>
      </c>
      <c r="H7" s="1026">
        <f>F7+G7</f>
        <v>0</v>
      </c>
    </row>
    <row r="8" ht="26.25" customHeight="1">
      <c r="A8" s="1503" t="s">
        <v>183</v>
      </c>
      <c r="B8" s="1026">
        <v>0</v>
      </c>
      <c r="C8" s="1504">
        <v>0</v>
      </c>
      <c r="D8" s="1026">
        <f>B8+C8</f>
        <v>0</v>
      </c>
      <c r="E8" s="1505" t="s">
        <v>184</v>
      </c>
      <c r="F8" s="1026">
        <v>0</v>
      </c>
      <c r="G8" s="1506">
        <v>0</v>
      </c>
      <c r="H8" s="1026">
        <f>F8+G8</f>
        <v>0</v>
      </c>
    </row>
    <row r="9" ht="26.25" customHeight="1">
      <c r="A9" s="1507" t="s">
        <v>185</v>
      </c>
      <c r="B9" s="1026">
        <v>0</v>
      </c>
      <c r="C9" s="1508">
        <v>0</v>
      </c>
      <c r="D9" s="1026">
        <f>B9+C9</f>
        <v>0</v>
      </c>
      <c r="E9" s="1509"/>
      <c r="F9" s="1510"/>
      <c r="G9" s="1511"/>
      <c r="H9" s="1512"/>
    </row>
    <row r="10" ht="26.25" customHeight="1">
      <c r="A10" s="1513" t="s">
        <v>87</v>
      </c>
      <c r="B10" s="1026">
        <v>0</v>
      </c>
      <c r="C10" s="1514">
        <v>0</v>
      </c>
      <c r="D10" s="1026">
        <f>B10+C10</f>
        <v>0</v>
      </c>
      <c r="E10" s="1515"/>
      <c r="F10" s="1516"/>
      <c r="G10" s="1517"/>
      <c r="H10" s="1518"/>
    </row>
    <row r="11" ht="26.25" customHeight="1">
      <c r="A11" s="1519" t="s">
        <v>89</v>
      </c>
      <c r="B11" s="1026">
        <v>0</v>
      </c>
      <c r="C11" s="1520">
        <v>0</v>
      </c>
      <c r="D11" s="1026">
        <f>B11+C11</f>
        <v>0</v>
      </c>
      <c r="E11" s="1521"/>
      <c r="F11" s="1522"/>
      <c r="G11" s="1523"/>
      <c r="H11" s="1524"/>
    </row>
    <row r="12" ht="26.25" customHeight="1">
      <c r="A12" s="1525" t="s">
        <v>186</v>
      </c>
      <c r="B12" s="1026">
        <v>0</v>
      </c>
      <c r="C12" s="1526">
        <v>0</v>
      </c>
      <c r="D12" s="1026">
        <f>B12+C12</f>
        <v>0</v>
      </c>
      <c r="E12" s="1527"/>
      <c r="F12" s="1528"/>
      <c r="G12" s="1529"/>
      <c r="H12" s="1530"/>
    </row>
    <row r="13" ht="26.25" customHeight="1">
      <c r="A13" s="1531" t="s">
        <v>162</v>
      </c>
      <c r="B13" s="1026">
        <v>0</v>
      </c>
      <c r="C13" s="1532">
        <v>0</v>
      </c>
      <c r="D13" s="1026">
        <f>B13+C13</f>
        <v>0</v>
      </c>
      <c r="E13" s="1533" t="s">
        <v>187</v>
      </c>
      <c r="F13" s="1026">
        <v>0</v>
      </c>
      <c r="G13" s="1534">
        <v>0</v>
      </c>
      <c r="H13" s="1026">
        <f>F13+G13</f>
        <v>0</v>
      </c>
    </row>
    <row r="14" ht="26.25" customHeight="1">
      <c r="A14" s="1535" t="s">
        <v>188</v>
      </c>
      <c r="B14" s="1026">
        <v>0</v>
      </c>
      <c r="C14" s="1026">
        <f>C5+C10+C11+C13</f>
        <v>0</v>
      </c>
      <c r="D14" s="1026">
        <f>B14+C14</f>
        <v>0</v>
      </c>
      <c r="E14" s="1536" t="s">
        <v>146</v>
      </c>
      <c r="F14" s="1026">
        <v>0</v>
      </c>
      <c r="G14" s="1026">
        <f>G5+G8+G13</f>
        <v>0</v>
      </c>
      <c r="H14" s="1026">
        <f>F14+G14</f>
        <v>0</v>
      </c>
    </row>
    <row r="15" ht="26.25" customHeight="1">
      <c r="A15" s="1537" t="s">
        <v>189</v>
      </c>
      <c r="B15" s="1026">
        <v>0</v>
      </c>
      <c r="C15" s="1538">
        <v>0</v>
      </c>
      <c r="D15" s="1026">
        <f>B15+C15</f>
        <v>0</v>
      </c>
      <c r="E15" s="1539" t="s">
        <v>147</v>
      </c>
      <c r="F15" s="1026">
        <v>0</v>
      </c>
      <c r="G15" s="1540">
        <v>0</v>
      </c>
      <c r="H15" s="1026">
        <f>F15+G15</f>
        <v>0</v>
      </c>
    </row>
    <row r="16" ht="26.25" customHeight="1">
      <c r="A16" s="1541" t="s">
        <v>190</v>
      </c>
      <c r="B16" s="1026">
        <v>0</v>
      </c>
      <c r="C16" s="1542">
        <v>0</v>
      </c>
      <c r="D16" s="1026">
        <f>B16+C16</f>
        <v>0</v>
      </c>
      <c r="E16" s="1543" t="s">
        <v>148</v>
      </c>
      <c r="F16" s="1026">
        <v>0</v>
      </c>
      <c r="G16" s="1544">
        <v>0</v>
      </c>
      <c r="H16" s="1026">
        <f>F16+G16</f>
        <v>0</v>
      </c>
    </row>
    <row r="17" ht="26.25" customHeight="1">
      <c r="A17" s="1545" t="s">
        <v>191</v>
      </c>
      <c r="B17" s="1026">
        <v>0</v>
      </c>
      <c r="C17" s="1026">
        <f>C14+C15+C16</f>
        <v>0</v>
      </c>
      <c r="D17" s="1026">
        <f>B17+C17</f>
        <v>0</v>
      </c>
      <c r="E17" s="1546" t="s">
        <v>149</v>
      </c>
      <c r="F17" s="1026">
        <v>0</v>
      </c>
      <c r="G17" s="1026">
        <f>G14+G15+G16</f>
        <v>0</v>
      </c>
      <c r="H17" s="1026">
        <f>F17+G17</f>
        <v>0</v>
      </c>
    </row>
    <row r="18" ht="26.25" customHeight="1">
      <c r="A18" s="1547"/>
      <c r="B18" s="1548"/>
      <c r="C18" s="1549"/>
      <c r="D18" s="1550"/>
      <c r="E18" s="1551" t="s">
        <v>150</v>
      </c>
      <c r="F18" s="1026">
        <v>0</v>
      </c>
      <c r="G18" s="1026">
        <f>C17-G17</f>
        <v>0</v>
      </c>
      <c r="H18" s="1026">
        <f>F18+G18</f>
        <v>0</v>
      </c>
    </row>
    <row r="19" ht="26.25" customHeight="1">
      <c r="A19" s="1552" t="s">
        <v>192</v>
      </c>
      <c r="B19" s="1026">
        <v>5789631.88</v>
      </c>
      <c r="C19" s="1553">
        <v>0</v>
      </c>
      <c r="D19" s="1026">
        <f>B19+C19</f>
        <v>5789631.88</v>
      </c>
      <c r="E19" s="1554" t="s">
        <v>151</v>
      </c>
      <c r="F19" s="1026">
        <f>B19+F18</f>
        <v>5789631.88</v>
      </c>
      <c r="G19" s="1026">
        <f>C19+G18</f>
        <v>0</v>
      </c>
      <c r="H19" s="1026">
        <f>F19+G19</f>
        <v>5789631.88</v>
      </c>
    </row>
    <row r="20" ht="26.25" customHeight="1">
      <c r="A20" s="1555" t="s">
        <v>193</v>
      </c>
      <c r="B20" s="1026">
        <f>B17+B19</f>
        <v>5789631.88</v>
      </c>
      <c r="C20" s="1026">
        <f>C17+C19</f>
        <v>0</v>
      </c>
      <c r="D20" s="1026">
        <f>D17+D19</f>
        <v>5789631.88</v>
      </c>
      <c r="E20" s="1556" t="s">
        <v>194</v>
      </c>
      <c r="F20" s="1026">
        <f>F17+F19</f>
        <v>5789631.88</v>
      </c>
      <c r="G20" s="1026">
        <f>G17+G19</f>
        <v>0</v>
      </c>
      <c r="H20" s="1026">
        <f>H17+H19</f>
        <v>5789631.88</v>
      </c>
    </row>
    <row r="21" ht="26.25" customHeight="1">
      <c r="A21" s="1557"/>
      <c r="B21" s="1558"/>
      <c r="C21" s="1559"/>
      <c r="D21" s="1560"/>
      <c r="E21" s="1561"/>
      <c r="F21" s="1562"/>
      <c r="G21" s="1563"/>
      <c r="H21" s="1564" t="s">
        <v>195</v>
      </c>
    </row>
  </sheetData>
  <mergeCells>
    <mergeCell ref="A1:H1"/>
    <mergeCell ref="A4"/>
    <mergeCell ref="B4"/>
    <mergeCell ref="C4"/>
    <mergeCell ref="D4"/>
  </mergeCells>
  <printOptions horizontalCentered="1"/>
  <pageMargins left="0.393700787401575" right="0.393700787401575" top="0.393700787401575" bottom="0.393700787401575" header="0.51181" footer="0.51181"/>
  <pageSetup paperSize="9" scale="75" pageOrder="overThenDown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8"/>
  <sheetViews>
    <sheetView showGridLines="0" topLeftCell="A1" zoomScaleNormal="100" zoomScalePageLayoutView="60" workbookViewId="0">
      <pane topLeftCell="C7" activePane="bottomRight" state="frozen"/>
      <selection activeCell="A1" sqref="A1"/>
    </sheetView>
  </sheetViews>
  <sheetFormatPr defaultColWidth="8" defaultRowHeight="14.25"/>
  <cols>
    <col min="1" max="1" style="16" hidden="1"/>
    <col min="2" max="2" width="25.0980392156863" style="16"/>
    <col min="3" max="3" width="18.8235294117647" style="16"/>
    <col min="4" max="4" width="18.8235294117647" style="16"/>
    <col min="5" max="5" width="18.8235294117647" style="16"/>
    <col min="6" max="6" width="23.4666666666667" style="16"/>
    <col min="7" max="7" width="18.8235294117647" style="16"/>
    <col min="8" max="8" width="18.8235294117647" style="16"/>
    <col min="9" max="9" width="18.8235294117647" style="16"/>
  </cols>
  <sheetData>
    <row r="1" ht="30" customHeight="1">
      <c r="A1" s="1565"/>
      <c r="B1" s="1566" t="s">
        <v>196</v>
      </c>
      <c r="C1" s="1567"/>
      <c r="D1" s="1568"/>
      <c r="E1" s="1569"/>
      <c r="F1" s="1570"/>
      <c r="G1" s="1571"/>
      <c r="H1" s="1572"/>
      <c r="I1" s="1573"/>
    </row>
    <row r="2" ht="15" customHeight="1">
      <c r="A2" s="1574"/>
      <c r="B2" s="1575"/>
      <c r="C2" s="1576"/>
      <c r="D2" s="1577"/>
      <c r="E2" s="1578"/>
      <c r="F2" s="1579"/>
      <c r="G2" s="1580"/>
      <c r="H2" s="1581"/>
      <c r="I2" s="1582" t="s">
        <v>40</v>
      </c>
    </row>
    <row r="3" ht="15" customHeight="1">
      <c r="A3" s="1583"/>
      <c r="B3" s="1584"/>
      <c r="C3" s="1585"/>
      <c r="D3" s="1586"/>
      <c r="E3" s="1587"/>
      <c r="F3" s="1588"/>
      <c r="G3" s="1589"/>
      <c r="H3" s="1590"/>
      <c r="I3" s="1591" t="s">
        <v>50</v>
      </c>
    </row>
    <row r="4" ht="26.25" customHeight="1">
      <c r="A4" s="1592"/>
      <c r="B4" s="1593" t="s">
        <v>51</v>
      </c>
      <c r="C4" s="1594" t="s">
        <v>61</v>
      </c>
      <c r="D4" s="1595" t="s">
        <v>62</v>
      </c>
      <c r="E4" s="1596" t="s">
        <v>63</v>
      </c>
      <c r="F4" s="1597" t="s">
        <v>83</v>
      </c>
      <c r="G4" s="1598" t="s">
        <v>61</v>
      </c>
      <c r="H4" s="1599" t="s">
        <v>62</v>
      </c>
      <c r="I4" s="1600" t="s">
        <v>63</v>
      </c>
    </row>
    <row r="5" ht="26.25" customHeight="1">
      <c r="A5" s="1601"/>
      <c r="B5" s="1602" t="s">
        <v>197</v>
      </c>
      <c r="C5" s="792">
        <v>0</v>
      </c>
      <c r="D5" s="1603">
        <v>0</v>
      </c>
      <c r="E5" s="792">
        <f>C5+D5</f>
        <v>0</v>
      </c>
      <c r="F5" s="1604" t="s">
        <v>198</v>
      </c>
      <c r="G5" s="792">
        <v>0</v>
      </c>
      <c r="H5" s="1605">
        <v>0</v>
      </c>
      <c r="I5" s="792">
        <f>G5+H5</f>
        <v>0</v>
      </c>
    </row>
    <row r="6" ht="26.25" customHeight="1">
      <c r="A6" s="1606"/>
      <c r="B6" s="1607" t="s">
        <v>87</v>
      </c>
      <c r="C6" s="829">
        <v>0</v>
      </c>
      <c r="D6" s="1608">
        <v>0</v>
      </c>
      <c r="E6" s="829">
        <f>C6+D6</f>
        <v>0</v>
      </c>
      <c r="F6" s="1609" t="s">
        <v>199</v>
      </c>
      <c r="G6" s="829">
        <v>0</v>
      </c>
      <c r="H6" s="1610">
        <v>0</v>
      </c>
      <c r="I6" s="829">
        <f>G6+H6</f>
        <v>0</v>
      </c>
    </row>
    <row r="7" ht="26.25" customHeight="1">
      <c r="A7" s="1611"/>
      <c r="B7" s="1612" t="s">
        <v>89</v>
      </c>
      <c r="C7" s="1315">
        <v>0</v>
      </c>
      <c r="D7" s="1613">
        <v>0</v>
      </c>
      <c r="E7" s="1315">
        <f>C7+D7</f>
        <v>0</v>
      </c>
      <c r="F7" s="1614" t="s">
        <v>200</v>
      </c>
      <c r="G7" s="1315">
        <v>0</v>
      </c>
      <c r="H7" s="1615">
        <v>0</v>
      </c>
      <c r="I7" s="1315">
        <f>G7+H7</f>
        <v>0</v>
      </c>
    </row>
    <row r="8" ht="26.25" customHeight="1">
      <c r="A8" s="1616"/>
      <c r="B8" s="1617"/>
      <c r="C8" s="1618"/>
      <c r="D8" s="1619"/>
      <c r="E8" s="1620">
        <v>0</v>
      </c>
      <c r="F8" s="1621" t="s">
        <v>201</v>
      </c>
      <c r="G8" s="1315">
        <v>0</v>
      </c>
      <c r="H8" s="1622">
        <v>0</v>
      </c>
      <c r="I8" s="1315">
        <f>G8+H8</f>
        <v>0</v>
      </c>
    </row>
    <row r="9" ht="26.25" customHeight="1">
      <c r="A9" s="1623"/>
      <c r="B9" s="1624" t="s">
        <v>162</v>
      </c>
      <c r="C9" s="1315">
        <v>0</v>
      </c>
      <c r="D9" s="1625">
        <v>0</v>
      </c>
      <c r="E9" s="1315">
        <f>C9+D9</f>
        <v>0</v>
      </c>
      <c r="F9" s="1626" t="s">
        <v>95</v>
      </c>
      <c r="G9" s="1315">
        <v>0</v>
      </c>
      <c r="H9" s="1627">
        <v>0</v>
      </c>
      <c r="I9" s="1315">
        <f>G9+H9</f>
        <v>0</v>
      </c>
    </row>
    <row r="10" ht="26.25" customHeight="1">
      <c r="A10" s="1628"/>
      <c r="B10" s="1629" t="s">
        <v>142</v>
      </c>
      <c r="C10" s="1315">
        <v>0</v>
      </c>
      <c r="D10" s="1630">
        <v>0</v>
      </c>
      <c r="E10" s="1315">
        <f>C10+D10</f>
        <v>0</v>
      </c>
      <c r="F10" s="1631"/>
      <c r="G10" s="1632"/>
      <c r="H10" s="1633"/>
      <c r="I10" s="1634"/>
    </row>
    <row r="11" ht="26.25" customHeight="1">
      <c r="A11" s="1635"/>
      <c r="B11" s="1636" t="s">
        <v>188</v>
      </c>
      <c r="C11" s="1315">
        <f>C5+C6+C7+C9</f>
        <v>0</v>
      </c>
      <c r="D11" s="1315">
        <f>D5+D6+D7+D9</f>
        <v>0</v>
      </c>
      <c r="E11" s="1315">
        <f>E5+E6+E7+E9</f>
        <v>0</v>
      </c>
      <c r="F11" s="1637" t="s">
        <v>202</v>
      </c>
      <c r="G11" s="1315">
        <f>G5+SUM(G7:G9)</f>
        <v>0</v>
      </c>
      <c r="H11" s="1315">
        <f>H5+SUM(H7:H9)</f>
        <v>0</v>
      </c>
      <c r="I11" s="1315">
        <f>I5+SUM(I7:I9)</f>
        <v>0</v>
      </c>
    </row>
    <row r="12" ht="26.25" customHeight="1">
      <c r="A12" s="1638"/>
      <c r="B12" s="1639" t="s">
        <v>189</v>
      </c>
      <c r="C12" s="793">
        <v>0</v>
      </c>
      <c r="D12" s="1640">
        <v>0</v>
      </c>
      <c r="E12" s="793">
        <f>C12+D12</f>
        <v>0</v>
      </c>
      <c r="F12" s="1641" t="s">
        <v>203</v>
      </c>
      <c r="G12" s="793">
        <v>0</v>
      </c>
      <c r="H12" s="1642">
        <v>0</v>
      </c>
      <c r="I12" s="793">
        <f>G12+H12</f>
        <v>0</v>
      </c>
    </row>
    <row r="13" ht="26.25" customHeight="1">
      <c r="A13" s="1643"/>
      <c r="B13" s="1644" t="s">
        <v>190</v>
      </c>
      <c r="C13" s="792">
        <v>0</v>
      </c>
      <c r="D13" s="1645">
        <v>0</v>
      </c>
      <c r="E13" s="792">
        <f>C13+D13</f>
        <v>0</v>
      </c>
      <c r="F13" s="1646" t="s">
        <v>204</v>
      </c>
      <c r="G13" s="792">
        <v>0</v>
      </c>
      <c r="H13" s="1647">
        <v>0</v>
      </c>
      <c r="I13" s="792">
        <f>G13+H13</f>
        <v>0</v>
      </c>
    </row>
    <row r="14" ht="26.25" customHeight="1">
      <c r="A14" s="1648"/>
      <c r="B14" s="1649" t="s">
        <v>191</v>
      </c>
      <c r="C14" s="792">
        <f>C11+C12+C13</f>
        <v>0</v>
      </c>
      <c r="D14" s="792">
        <f>D11+D12+D13</f>
        <v>0</v>
      </c>
      <c r="E14" s="792">
        <f>E11+E12+E13</f>
        <v>0</v>
      </c>
      <c r="F14" s="1650" t="s">
        <v>205</v>
      </c>
      <c r="G14" s="792">
        <f>SUM(G11:G13)</f>
        <v>0</v>
      </c>
      <c r="H14" s="792">
        <f>SUM(H11:H13)</f>
        <v>0</v>
      </c>
      <c r="I14" s="792">
        <f>SUM(I11:I13)</f>
        <v>0</v>
      </c>
    </row>
    <row r="15" ht="26.25" customHeight="1">
      <c r="A15" s="1651"/>
      <c r="B15" s="1652"/>
      <c r="C15" s="1653"/>
      <c r="D15" s="1654"/>
      <c r="E15" s="1655"/>
      <c r="F15" s="1656" t="s">
        <v>206</v>
      </c>
      <c r="G15" s="792">
        <f>C14-G14</f>
        <v>0</v>
      </c>
      <c r="H15" s="792">
        <f>D14-H14</f>
        <v>0</v>
      </c>
      <c r="I15" s="792">
        <f>E14-I14</f>
        <v>0</v>
      </c>
    </row>
    <row r="16" ht="26.25" customHeight="1">
      <c r="A16" s="1657"/>
      <c r="B16" s="1658" t="s">
        <v>192</v>
      </c>
      <c r="C16" s="792">
        <v>1517930.17</v>
      </c>
      <c r="D16" s="1659">
        <v>0</v>
      </c>
      <c r="E16" s="792">
        <f>C16+D16</f>
        <v>1517930.17</v>
      </c>
      <c r="F16" s="1660" t="s">
        <v>207</v>
      </c>
      <c r="G16" s="792">
        <f>C16+G15</f>
        <v>1517930.17</v>
      </c>
      <c r="H16" s="792">
        <f>D16+H15</f>
        <v>0</v>
      </c>
      <c r="I16" s="792">
        <f>E16+I15</f>
        <v>1517930.17</v>
      </c>
    </row>
    <row r="17" ht="26.25" customHeight="1">
      <c r="A17" s="1661"/>
      <c r="B17" s="1662" t="s">
        <v>114</v>
      </c>
      <c r="C17" s="792">
        <f>C14+C16</f>
        <v>1517930.17</v>
      </c>
      <c r="D17" s="829">
        <f>D14+D16</f>
        <v>0</v>
      </c>
      <c r="E17" s="792">
        <f>E14+E16</f>
        <v>1517930.17</v>
      </c>
      <c r="F17" s="1663" t="s">
        <v>114</v>
      </c>
      <c r="G17" s="792">
        <f>G14+G16</f>
        <v>1517930.17</v>
      </c>
      <c r="H17" s="829">
        <f>H14+H16</f>
        <v>0</v>
      </c>
      <c r="I17" s="792">
        <f>I14+I16</f>
        <v>1517930.17</v>
      </c>
    </row>
    <row r="18" ht="27.75" customHeight="1">
      <c r="A18" s="1664"/>
      <c r="B18" s="1665"/>
      <c r="C18" s="1666"/>
      <c r="D18" s="1667"/>
      <c r="E18" s="1668"/>
      <c r="F18" s="1669"/>
      <c r="G18" s="1670"/>
      <c r="H18" s="1671"/>
      <c r="I18" s="1672" t="s">
        <v>208</v>
      </c>
    </row>
  </sheetData>
  <mergeCells>
    <mergeCell ref="B1:I1"/>
  </mergeCells>
  <printOptions horizontalCentered="1"/>
  <pageMargins left="0.393700787401575" right="0.393700787401575" top="1.18110236220472" bottom="0.78740157480315" header="0.51181" footer="0.51181"/>
  <pageSetup paperSize="9" scale="75" pageOrder="overThenDown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2"/>
  <sheetViews>
    <sheetView showGridLines="0" topLeftCell="A1" zoomScaleNormal="100" zoomScalePageLayoutView="60" workbookViewId="0">
      <pane topLeftCell="C11" activePane="bottomRight" state="frozen"/>
      <selection activeCell="A1" sqref="A1"/>
    </sheetView>
  </sheetViews>
  <sheetFormatPr defaultColWidth="8" defaultRowHeight="14.25"/>
  <cols>
    <col min="1" max="1" style="16" hidden="1"/>
    <col min="2" max="2" width="22.5882352941176" style="16"/>
    <col min="3" max="3" width="18.8235294117647" style="16"/>
    <col min="4" max="4" width="18.8235294117647" style="16"/>
    <col min="5" max="5" width="18.8235294117647" style="16"/>
    <col min="6" max="6" width="31.2470588235294" style="16"/>
    <col min="7" max="7" width="18.8235294117647" style="16"/>
    <col min="8" max="8" width="18.8235294117647" style="16"/>
    <col min="9" max="9" width="18.8235294117647" style="16"/>
  </cols>
  <sheetData>
    <row r="1" ht="15" customHeight="1">
      <c r="A1" s="1673"/>
      <c r="B1" s="1674"/>
      <c r="C1" s="1675"/>
      <c r="D1" s="1676"/>
      <c r="E1" s="1677"/>
      <c r="F1" s="1678"/>
      <c r="G1" s="1679"/>
      <c r="H1" s="1680"/>
      <c r="I1" s="1681"/>
    </row>
    <row r="2" ht="30" customHeight="1">
      <c r="A2" s="1682"/>
      <c r="B2" s="1683" t="s">
        <v>209</v>
      </c>
      <c r="C2" s="1684"/>
      <c r="D2" s="1685"/>
      <c r="E2" s="1686"/>
      <c r="F2" s="1687"/>
      <c r="G2" s="1688"/>
      <c r="H2" s="1689"/>
      <c r="I2" s="1690"/>
    </row>
    <row r="3" ht="1652.65">
      <c r="A3" s="1691"/>
      <c r="B3" s="1692"/>
      <c r="C3" s="1693"/>
      <c r="D3" s="1694"/>
      <c r="E3" s="1695"/>
      <c r="F3" s="1696"/>
      <c r="G3" s="1697"/>
      <c r="H3" s="1698"/>
      <c r="I3" s="1699" t="s">
        <v>42</v>
      </c>
    </row>
    <row r="4" ht="1652.65">
      <c r="A4" s="1700"/>
      <c r="B4" s="1701"/>
      <c r="C4" s="1702"/>
      <c r="D4" s="1703"/>
      <c r="E4" s="1704"/>
      <c r="F4" s="1705"/>
      <c r="G4" s="1706"/>
      <c r="H4" s="1707"/>
      <c r="I4" s="1708" t="s">
        <v>50</v>
      </c>
    </row>
    <row r="5" ht="24.75" customHeight="1">
      <c r="A5" s="1709"/>
      <c r="B5" s="1710" t="s">
        <v>51</v>
      </c>
      <c r="C5" s="1711" t="s">
        <v>61</v>
      </c>
      <c r="D5" s="1712" t="s">
        <v>62</v>
      </c>
      <c r="E5" s="1713" t="s">
        <v>63</v>
      </c>
      <c r="F5" s="1714" t="s">
        <v>210</v>
      </c>
      <c r="G5" s="1715" t="s">
        <v>61</v>
      </c>
      <c r="H5" s="1716" t="s">
        <v>62</v>
      </c>
      <c r="I5" s="1717" t="s">
        <v>63</v>
      </c>
    </row>
    <row r="6" ht="24.75" customHeight="1">
      <c r="A6" s="1718"/>
      <c r="B6" s="1719" t="s">
        <v>211</v>
      </c>
      <c r="C6" s="792">
        <v>0</v>
      </c>
      <c r="D6" s="1720">
        <v>0</v>
      </c>
      <c r="E6" s="792">
        <f>C6+D6</f>
        <v>0</v>
      </c>
      <c r="F6" s="1721" t="s">
        <v>212</v>
      </c>
      <c r="G6" s="792">
        <v>0</v>
      </c>
      <c r="H6" s="1722">
        <v>0</v>
      </c>
      <c r="I6" s="792">
        <f>G6+H6</f>
        <v>0</v>
      </c>
    </row>
    <row r="7" ht="24.75" customHeight="1">
      <c r="A7" s="1723"/>
      <c r="B7" s="1724" t="s">
        <v>87</v>
      </c>
      <c r="C7" s="792">
        <v>0</v>
      </c>
      <c r="D7" s="1725">
        <v>0</v>
      </c>
      <c r="E7" s="792">
        <f>C7+D7</f>
        <v>0</v>
      </c>
      <c r="F7" s="1726" t="s">
        <v>213</v>
      </c>
      <c r="G7" s="792">
        <v>0</v>
      </c>
      <c r="H7" s="1727">
        <v>0</v>
      </c>
      <c r="I7" s="792">
        <f>G7+H7</f>
        <v>0</v>
      </c>
    </row>
    <row r="8" ht="24.75" customHeight="1">
      <c r="A8" s="1728"/>
      <c r="B8" s="1729" t="s">
        <v>89</v>
      </c>
      <c r="C8" s="792">
        <v>0</v>
      </c>
      <c r="D8" s="1730">
        <v>0</v>
      </c>
      <c r="E8" s="792">
        <f>C8+D8</f>
        <v>0</v>
      </c>
      <c r="F8" s="1731" t="s">
        <v>92</v>
      </c>
      <c r="G8" s="792">
        <v>0</v>
      </c>
      <c r="H8" s="1732">
        <v>0</v>
      </c>
      <c r="I8" s="792">
        <f>G8+H8</f>
        <v>0</v>
      </c>
    </row>
    <row r="9" ht="24.75" customHeight="1">
      <c r="A9" s="1733"/>
      <c r="B9" s="1734"/>
      <c r="C9" s="1735"/>
      <c r="D9" s="1736"/>
      <c r="E9" s="1737"/>
      <c r="F9" s="1738" t="s">
        <v>214</v>
      </c>
      <c r="G9" s="792">
        <v>0</v>
      </c>
      <c r="H9" s="1739">
        <v>0</v>
      </c>
      <c r="I9" s="792">
        <f>G9+H9</f>
        <v>0</v>
      </c>
    </row>
    <row r="10" ht="24.75" customHeight="1">
      <c r="A10" s="1740"/>
      <c r="B10" s="1741"/>
      <c r="C10" s="1742"/>
      <c r="D10" s="1743"/>
      <c r="E10" s="1744"/>
      <c r="F10" s="1745" t="s">
        <v>215</v>
      </c>
      <c r="G10" s="792">
        <v>0</v>
      </c>
      <c r="H10" s="1746">
        <v>0</v>
      </c>
      <c r="I10" s="792">
        <f>G10+H10</f>
        <v>0</v>
      </c>
    </row>
    <row r="11" ht="24.75" customHeight="1">
      <c r="A11" s="1747"/>
      <c r="B11" s="1748"/>
      <c r="C11" s="1749"/>
      <c r="D11" s="1750"/>
      <c r="E11" s="1751"/>
      <c r="F11" s="1752" t="s">
        <v>216</v>
      </c>
      <c r="G11" s="792">
        <v>0</v>
      </c>
      <c r="H11" s="1753">
        <v>0</v>
      </c>
      <c r="I11" s="792">
        <f>G11+H11</f>
        <v>0</v>
      </c>
    </row>
    <row r="12" ht="24.75" customHeight="1">
      <c r="A12" s="1754"/>
      <c r="B12" s="1755"/>
      <c r="C12" s="1756"/>
      <c r="D12" s="1757"/>
      <c r="E12" s="1758"/>
      <c r="F12" s="1759" t="s">
        <v>217</v>
      </c>
      <c r="G12" s="792">
        <v>0</v>
      </c>
      <c r="H12" s="1760">
        <v>0</v>
      </c>
      <c r="I12" s="792">
        <f>G12+H12</f>
        <v>0</v>
      </c>
    </row>
    <row r="13" ht="24.75" customHeight="1">
      <c r="A13" s="1761"/>
      <c r="B13" s="1762" t="s">
        <v>162</v>
      </c>
      <c r="C13" s="792">
        <v>0</v>
      </c>
      <c r="D13" s="1763">
        <v>0</v>
      </c>
      <c r="E13" s="792">
        <f>C13+D13</f>
        <v>0</v>
      </c>
      <c r="F13" s="1764" t="s">
        <v>218</v>
      </c>
      <c r="G13" s="792">
        <v>0</v>
      </c>
      <c r="H13" s="1765">
        <v>0</v>
      </c>
      <c r="I13" s="792">
        <f>G13+H13</f>
        <v>0</v>
      </c>
    </row>
    <row r="14" ht="24.75" customHeight="1">
      <c r="A14" s="1766"/>
      <c r="B14" s="1767" t="s">
        <v>164</v>
      </c>
      <c r="C14" s="792">
        <v>0</v>
      </c>
      <c r="D14" s="1768">
        <v>0</v>
      </c>
      <c r="E14" s="792">
        <f>C14+D14</f>
        <v>0</v>
      </c>
      <c r="F14" s="1769" t="s">
        <v>219</v>
      </c>
      <c r="G14" s="792">
        <v>0</v>
      </c>
      <c r="H14" s="1770">
        <v>0</v>
      </c>
      <c r="I14" s="792">
        <f>G14+H14</f>
        <v>0</v>
      </c>
    </row>
    <row r="15" ht="24.75" customHeight="1">
      <c r="A15" s="1771"/>
      <c r="B15" s="1772" t="s">
        <v>165</v>
      </c>
      <c r="C15" s="792">
        <f>SUM(C6:C8)+C13+C14</f>
        <v>0</v>
      </c>
      <c r="D15" s="792">
        <f>SUM(D6:D8)+D13+D14</f>
        <v>0</v>
      </c>
      <c r="E15" s="792">
        <f>SUM(E6:E8)+E13+E14</f>
        <v>0</v>
      </c>
      <c r="F15" s="1773" t="s">
        <v>220</v>
      </c>
      <c r="G15" s="792">
        <f>SUM(G6:G14)</f>
        <v>0</v>
      </c>
      <c r="H15" s="792">
        <f>SUM(H6:H14)</f>
        <v>0</v>
      </c>
      <c r="I15" s="792">
        <f>SUM(I6:I14)</f>
        <v>0</v>
      </c>
    </row>
    <row r="16" ht="24.75" customHeight="1">
      <c r="A16" s="1774"/>
      <c r="B16" s="1775" t="s">
        <v>166</v>
      </c>
      <c r="C16" s="792">
        <v>0</v>
      </c>
      <c r="D16" s="1776">
        <v>0</v>
      </c>
      <c r="E16" s="792">
        <f>C16+D16</f>
        <v>0</v>
      </c>
      <c r="F16" s="1777" t="s">
        <v>221</v>
      </c>
      <c r="G16" s="792">
        <v>0</v>
      </c>
      <c r="H16" s="1778">
        <v>0</v>
      </c>
      <c r="I16" s="792">
        <f>G16+H16</f>
        <v>0</v>
      </c>
    </row>
    <row r="17" ht="24.75" customHeight="1">
      <c r="A17" s="1779"/>
      <c r="B17" s="1780" t="s">
        <v>167</v>
      </c>
      <c r="C17" s="792">
        <v>0</v>
      </c>
      <c r="D17" s="1781">
        <v>0</v>
      </c>
      <c r="E17" s="792">
        <f>C17+D17</f>
        <v>0</v>
      </c>
      <c r="F17" s="1782" t="s">
        <v>222</v>
      </c>
      <c r="G17" s="792">
        <v>0</v>
      </c>
      <c r="H17" s="1783">
        <v>0</v>
      </c>
      <c r="I17" s="792">
        <f>G17+H17</f>
        <v>0</v>
      </c>
    </row>
    <row r="18" ht="24.75" customHeight="1">
      <c r="A18" s="1784"/>
      <c r="B18" s="1785" t="s">
        <v>168</v>
      </c>
      <c r="C18" s="792">
        <f>C15+SUM(C16:C17)</f>
        <v>0</v>
      </c>
      <c r="D18" s="792">
        <f>D15+SUM(D16:D17)</f>
        <v>0</v>
      </c>
      <c r="E18" s="792">
        <f>E15+SUM(E16:E17)</f>
        <v>0</v>
      </c>
      <c r="F18" s="1786" t="s">
        <v>223</v>
      </c>
      <c r="G18" s="792">
        <f>G17+G15+G16</f>
        <v>0</v>
      </c>
      <c r="H18" s="792">
        <f>H17+H15+H16</f>
        <v>0</v>
      </c>
      <c r="I18" s="792">
        <f>I17+I15+I16</f>
        <v>0</v>
      </c>
    </row>
    <row r="19" ht="24.75" customHeight="1">
      <c r="A19" s="1787"/>
      <c r="B19" s="1788"/>
      <c r="C19" s="1789"/>
      <c r="D19" s="1790"/>
      <c r="E19" s="1791"/>
      <c r="F19" s="1792" t="s">
        <v>224</v>
      </c>
      <c r="G19" s="792">
        <f>C18-G18</f>
        <v>0</v>
      </c>
      <c r="H19" s="792">
        <f>D18-H18</f>
        <v>0</v>
      </c>
      <c r="I19" s="792">
        <f>E18-I18</f>
        <v>0</v>
      </c>
    </row>
    <row r="20" ht="24.75" customHeight="1">
      <c r="A20" s="1793"/>
      <c r="B20" s="1794" t="s">
        <v>169</v>
      </c>
      <c r="C20" s="792">
        <v>895947.31</v>
      </c>
      <c r="D20" s="1795">
        <v>0</v>
      </c>
      <c r="E20" s="792">
        <f>C20+D20</f>
        <v>895947.31</v>
      </c>
      <c r="F20" s="1796" t="s">
        <v>225</v>
      </c>
      <c r="G20" s="792">
        <f>C20+G19</f>
        <v>895947.31</v>
      </c>
      <c r="H20" s="792">
        <f>D20+H19</f>
        <v>0</v>
      </c>
      <c r="I20" s="792">
        <f>E20+I19</f>
        <v>895947.31</v>
      </c>
    </row>
    <row r="21" ht="24.75" customHeight="1">
      <c r="A21" s="1797"/>
      <c r="B21" s="1798" t="s">
        <v>114</v>
      </c>
      <c r="C21" s="792">
        <f>C18+C20</f>
        <v>895947.31</v>
      </c>
      <c r="D21" s="792">
        <f>D18+D20</f>
        <v>0</v>
      </c>
      <c r="E21" s="792">
        <f>E18+E20</f>
        <v>895947.31</v>
      </c>
      <c r="F21" s="1799" t="s">
        <v>114</v>
      </c>
      <c r="G21" s="792">
        <f>G18+G20</f>
        <v>895947.31</v>
      </c>
      <c r="H21" s="792">
        <f>H18+H20</f>
        <v>0</v>
      </c>
      <c r="I21" s="792">
        <f>I18+I20</f>
        <v>895947.31</v>
      </c>
    </row>
    <row r="22" ht="27.75" customHeight="1">
      <c r="A22" s="1800"/>
      <c r="B22" s="1801"/>
      <c r="C22" s="1802"/>
      <c r="D22" s="1803"/>
      <c r="E22" s="1804"/>
      <c r="F22" s="1805"/>
      <c r="G22" s="1806"/>
      <c r="H22" s="1807"/>
      <c r="I22" s="1808" t="s">
        <v>226</v>
      </c>
    </row>
  </sheetData>
  <mergeCells>
    <mergeCell ref="B2:I2"/>
  </mergeCells>
  <printOptions horizontalCentered="1"/>
  <pageMargins left="0.393700787401575" right="0.393700787401575" top="1.18110236220472" bottom="1.18110236220472" header="0.51181" footer="0.51181"/>
  <pageSetup paperSize="9" scale="50" pageOrder="overThenDown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25"/>
  <sheetViews>
    <sheetView showGridLines="0" topLeftCell="A1" zoomScaleNormal="100" zoomScalePageLayoutView="60" workbookViewId="0">
      <pane topLeftCell="B10" activePane="bottomRight" state="frozen"/>
      <selection activeCell="A1" sqref="A1"/>
    </sheetView>
  </sheetViews>
  <sheetFormatPr defaultColWidth="8" defaultRowHeight="14.25"/>
  <cols>
    <col min="1" max="1" width="36.1411764705882" style="16"/>
    <col min="2" max="2" width="6.65098039215686" style="16"/>
    <col min="3" max="3" width="16.3137254901961" style="16"/>
    <col min="4" max="4" width="14.1803921568627" style="16"/>
    <col min="5" max="5" width="14.8078431372549" style="16"/>
    <col min="6" max="6" width="38.1490196078431" style="16"/>
    <col min="7" max="7" width="5.64705882352941" style="16"/>
    <col min="8" max="8" width="14.9333333333333" style="16"/>
    <col min="9" max="9" width="13.0509803921569" style="16"/>
    <col min="10" max="10" width="14.6823529411765" style="16"/>
  </cols>
  <sheetData>
    <row r="1" ht="28.5" customHeight="1">
      <c r="A1" s="1809" t="s">
        <v>227</v>
      </c>
      <c r="B1" s="1810"/>
      <c r="C1" s="1811"/>
      <c r="D1" s="1812"/>
      <c r="E1" s="1813"/>
      <c r="F1" s="1814"/>
      <c r="G1" s="1815"/>
      <c r="H1" s="1816"/>
      <c r="I1" s="1817"/>
      <c r="J1" s="1818"/>
    </row>
    <row r="2" ht="1652.65">
      <c r="A2" s="1819"/>
      <c r="B2" s="1820"/>
      <c r="C2" s="1821"/>
      <c r="D2" s="1822"/>
      <c r="E2" s="1823"/>
      <c r="F2" s="1824"/>
      <c r="G2" s="1825"/>
      <c r="H2" s="1826"/>
      <c r="I2" s="1827"/>
      <c r="J2" s="1828" t="s">
        <v>44</v>
      </c>
    </row>
    <row r="3" ht="24.75" customHeight="1">
      <c r="A3" s="1829" t="s">
        <v>228</v>
      </c>
      <c r="B3" s="1830" t="s">
        <v>229</v>
      </c>
      <c r="C3" s="1831" t="s">
        <v>61</v>
      </c>
      <c r="D3" s="1832" t="s">
        <v>62</v>
      </c>
      <c r="E3" s="1833" t="s">
        <v>63</v>
      </c>
      <c r="F3" s="1834" t="s">
        <v>230</v>
      </c>
      <c r="G3" s="1835" t="s">
        <v>229</v>
      </c>
      <c r="H3" s="1836" t="s">
        <v>61</v>
      </c>
      <c r="I3" s="1837" t="s">
        <v>62</v>
      </c>
      <c r="J3" s="1838" t="s">
        <v>63</v>
      </c>
    </row>
    <row r="4" ht="27" customHeight="1">
      <c r="A4" s="1839" t="s">
        <v>231</v>
      </c>
      <c r="B4" s="1840" t="s">
        <v>161</v>
      </c>
      <c r="C4" s="1841" t="s">
        <v>161</v>
      </c>
      <c r="D4" s="1842" t="s">
        <v>161</v>
      </c>
      <c r="E4" s="1843" t="s">
        <v>161</v>
      </c>
      <c r="F4" s="1844" t="s">
        <v>232</v>
      </c>
      <c r="G4" s="1845" t="s">
        <v>161</v>
      </c>
      <c r="H4" s="1846" t="s">
        <v>161</v>
      </c>
      <c r="I4" s="1847" t="s">
        <v>161</v>
      </c>
      <c r="J4" s="1848" t="s">
        <v>161</v>
      </c>
    </row>
    <row r="5" ht="27" customHeight="1">
      <c r="A5" s="1849" t="s">
        <v>233</v>
      </c>
      <c r="B5" s="1850" t="s">
        <v>234</v>
      </c>
      <c r="C5" s="1851">
        <v>0</v>
      </c>
      <c r="D5" s="1851">
        <f>D6+D8+D9</f>
        <v>0</v>
      </c>
      <c r="E5" s="1851">
        <f>C5+D5</f>
        <v>0</v>
      </c>
      <c r="F5" s="1852" t="s">
        <v>235</v>
      </c>
      <c r="G5" s="1853" t="s">
        <v>236</v>
      </c>
      <c r="H5" s="1854">
        <v>0</v>
      </c>
      <c r="I5" s="1855">
        <v>0</v>
      </c>
      <c r="J5" s="1854">
        <f>H5+I5</f>
        <v>0</v>
      </c>
    </row>
    <row r="6" ht="27" customHeight="1">
      <c r="A6" s="1856" t="s">
        <v>237</v>
      </c>
      <c r="B6" s="1857" t="s">
        <v>234</v>
      </c>
      <c r="C6" s="1851">
        <v>0</v>
      </c>
      <c r="D6" s="1858">
        <v>0</v>
      </c>
      <c r="E6" s="1851">
        <f>C6+D6</f>
        <v>0</v>
      </c>
      <c r="F6" s="1859" t="s">
        <v>238</v>
      </c>
      <c r="G6" s="1860" t="s">
        <v>236</v>
      </c>
      <c r="H6" s="1854">
        <v>0</v>
      </c>
      <c r="I6" s="1861">
        <v>0</v>
      </c>
      <c r="J6" s="1854">
        <f>H6+I6</f>
        <v>0</v>
      </c>
    </row>
    <row r="7" ht="27" customHeight="1">
      <c r="A7" s="1862" t="s">
        <v>239</v>
      </c>
      <c r="B7" s="1863" t="s">
        <v>234</v>
      </c>
      <c r="C7" s="1851">
        <v>0</v>
      </c>
      <c r="D7" s="1864">
        <v>0</v>
      </c>
      <c r="E7" s="1851">
        <f>C7+D7</f>
        <v>0</v>
      </c>
      <c r="F7" s="1865" t="s">
        <v>240</v>
      </c>
      <c r="G7" s="1866" t="s">
        <v>236</v>
      </c>
      <c r="H7" s="1854">
        <v>0</v>
      </c>
      <c r="I7" s="1867">
        <v>0</v>
      </c>
      <c r="J7" s="1854">
        <f>H7+I7</f>
        <v>0</v>
      </c>
    </row>
    <row r="8" ht="27" customHeight="1">
      <c r="A8" s="1868" t="s">
        <v>241</v>
      </c>
      <c r="B8" s="1869" t="s">
        <v>234</v>
      </c>
      <c r="C8" s="1851">
        <v>0</v>
      </c>
      <c r="D8" s="1870">
        <v>0</v>
      </c>
      <c r="E8" s="1851">
        <f>C8+D8</f>
        <v>0</v>
      </c>
      <c r="F8" s="1871" t="s">
        <v>242</v>
      </c>
      <c r="G8" s="1872" t="s">
        <v>236</v>
      </c>
      <c r="H8" s="1854">
        <v>0</v>
      </c>
      <c r="I8" s="1873">
        <v>0</v>
      </c>
      <c r="J8" s="1854">
        <f>H8+I8</f>
        <v>0</v>
      </c>
    </row>
    <row r="9" ht="27" customHeight="1">
      <c r="A9" s="1874" t="s">
        <v>243</v>
      </c>
      <c r="B9" s="1875" t="s">
        <v>234</v>
      </c>
      <c r="C9" s="1851">
        <v>0</v>
      </c>
      <c r="D9" s="1876">
        <v>0</v>
      </c>
      <c r="E9" s="1851">
        <f>C9+D9</f>
        <v>0</v>
      </c>
      <c r="F9" s="1877" t="s">
        <v>244</v>
      </c>
      <c r="G9" s="1878" t="s">
        <v>236</v>
      </c>
      <c r="H9" s="1854">
        <v>0</v>
      </c>
      <c r="I9" s="1879">
        <v>0</v>
      </c>
      <c r="J9" s="1854">
        <f>H9+I9</f>
        <v>0</v>
      </c>
    </row>
    <row r="10" ht="27" customHeight="1">
      <c r="A10" s="1880" t="s">
        <v>245</v>
      </c>
      <c r="B10" s="1881" t="s">
        <v>234</v>
      </c>
      <c r="C10" s="1851">
        <v>0</v>
      </c>
      <c r="D10" s="1882">
        <v>0</v>
      </c>
      <c r="E10" s="1851">
        <f>C10+D10</f>
        <v>0</v>
      </c>
      <c r="F10" s="1883" t="s">
        <v>246</v>
      </c>
      <c r="G10" s="1884" t="s">
        <v>236</v>
      </c>
      <c r="H10" s="1854">
        <v>0</v>
      </c>
      <c r="I10" s="1885">
        <v>0</v>
      </c>
      <c r="J10" s="1854">
        <f>H10+I10</f>
        <v>0</v>
      </c>
    </row>
    <row r="11" ht="27" customHeight="1">
      <c r="A11" s="1886" t="s">
        <v>247</v>
      </c>
      <c r="B11" s="1887" t="s">
        <v>234</v>
      </c>
      <c r="C11" s="1851">
        <v>0</v>
      </c>
      <c r="D11" s="1888">
        <v>0</v>
      </c>
      <c r="E11" s="1851">
        <f>C11+D11</f>
        <v>0</v>
      </c>
      <c r="F11" s="1889" t="s">
        <v>248</v>
      </c>
      <c r="G11" s="1890" t="s">
        <v>161</v>
      </c>
      <c r="H11" s="1891" t="s">
        <v>161</v>
      </c>
      <c r="I11" s="1892" t="s">
        <v>161</v>
      </c>
      <c r="J11" s="1893" t="s">
        <v>161</v>
      </c>
    </row>
    <row r="12" ht="27" customHeight="1">
      <c r="A12" s="1894" t="s">
        <v>249</v>
      </c>
      <c r="B12" s="1895" t="s">
        <v>234</v>
      </c>
      <c r="C12" s="1851">
        <v>0</v>
      </c>
      <c r="D12" s="1896">
        <v>0</v>
      </c>
      <c r="E12" s="1851">
        <f>C12+D12</f>
        <v>0</v>
      </c>
      <c r="F12" s="1897" t="s">
        <v>250</v>
      </c>
      <c r="G12" s="1898" t="s">
        <v>234</v>
      </c>
      <c r="H12" s="1851">
        <v>37584</v>
      </c>
      <c r="I12" s="1899">
        <v>0</v>
      </c>
      <c r="J12" s="1851">
        <f>H12+I12</f>
        <v>37584</v>
      </c>
    </row>
    <row r="13" ht="27" customHeight="1">
      <c r="A13" s="1900" t="s">
        <v>251</v>
      </c>
      <c r="B13" s="1901" t="s">
        <v>234</v>
      </c>
      <c r="C13" s="1851">
        <v>0</v>
      </c>
      <c r="D13" s="1902">
        <v>0</v>
      </c>
      <c r="E13" s="1851">
        <f>C13+D13</f>
        <v>0</v>
      </c>
      <c r="F13" s="1903" t="s">
        <v>252</v>
      </c>
      <c r="G13" s="1904" t="s">
        <v>234</v>
      </c>
      <c r="H13" s="1851">
        <v>11754</v>
      </c>
      <c r="I13" s="1905">
        <v>0</v>
      </c>
      <c r="J13" s="1851">
        <f>H13+I13</f>
        <v>11754</v>
      </c>
    </row>
    <row r="14" ht="27" customHeight="1">
      <c r="A14" s="1906" t="s">
        <v>253</v>
      </c>
      <c r="B14" s="1907" t="s">
        <v>161</v>
      </c>
      <c r="C14" s="1908" t="s">
        <v>161</v>
      </c>
      <c r="D14" s="1909" t="s">
        <v>161</v>
      </c>
      <c r="E14" s="1910" t="s">
        <v>161</v>
      </c>
      <c r="F14" s="1911" t="s">
        <v>254</v>
      </c>
      <c r="G14" s="1912" t="s">
        <v>161</v>
      </c>
      <c r="H14" s="1913" t="s">
        <v>161</v>
      </c>
      <c r="I14" s="1914" t="s">
        <v>161</v>
      </c>
      <c r="J14" s="1915" t="s">
        <v>161</v>
      </c>
    </row>
    <row r="15" ht="27" customHeight="1">
      <c r="A15" s="1916" t="s">
        <v>255</v>
      </c>
      <c r="B15" s="1917" t="s">
        <v>236</v>
      </c>
      <c r="C15" s="1918">
        <v>0</v>
      </c>
      <c r="D15" s="1919">
        <v>0</v>
      </c>
      <c r="E15" s="1918">
        <f>C15+D15</f>
        <v>0</v>
      </c>
      <c r="F15" s="1920" t="s">
        <v>256</v>
      </c>
      <c r="G15" s="1921" t="s">
        <v>234</v>
      </c>
      <c r="H15" s="1851">
        <v>7483</v>
      </c>
      <c r="I15" s="1922">
        <v>0</v>
      </c>
      <c r="J15" s="1851">
        <f>H15+I15</f>
        <v>7483</v>
      </c>
    </row>
    <row r="16" ht="27" customHeight="1">
      <c r="A16" s="1923" t="s">
        <v>257</v>
      </c>
      <c r="B16" s="1924" t="s">
        <v>236</v>
      </c>
      <c r="C16" s="1918">
        <v>0</v>
      </c>
      <c r="D16" s="1925">
        <v>0</v>
      </c>
      <c r="E16" s="1918">
        <f>C16+D16</f>
        <v>0</v>
      </c>
      <c r="F16" s="1926" t="s">
        <v>258</v>
      </c>
      <c r="G16" s="1927" t="s">
        <v>234</v>
      </c>
      <c r="H16" s="1851">
        <v>5018</v>
      </c>
      <c r="I16" s="1928">
        <v>0</v>
      </c>
      <c r="J16" s="1851">
        <f>H16+I16</f>
        <v>5018</v>
      </c>
    </row>
    <row r="17" ht="27" customHeight="1">
      <c r="A17" s="1929" t="s">
        <v>259</v>
      </c>
      <c r="B17" s="1930" t="s">
        <v>236</v>
      </c>
      <c r="C17" s="1918">
        <v>0</v>
      </c>
      <c r="D17" s="1931">
        <v>0</v>
      </c>
      <c r="E17" s="1918">
        <f>C17+D17</f>
        <v>0</v>
      </c>
      <c r="F17" s="1932" t="s">
        <v>260</v>
      </c>
      <c r="G17" s="1933" t="s">
        <v>234</v>
      </c>
      <c r="H17" s="1851">
        <v>2465</v>
      </c>
      <c r="I17" s="1934">
        <v>0</v>
      </c>
      <c r="J17" s="1851">
        <f>H17+I17</f>
        <v>2465</v>
      </c>
    </row>
    <row r="18" ht="27" customHeight="1">
      <c r="A18" s="1935" t="s">
        <v>261</v>
      </c>
      <c r="B18" s="1936" t="s">
        <v>262</v>
      </c>
      <c r="C18" s="1937">
        <v>0</v>
      </c>
      <c r="D18" s="1938" t="s">
        <v>161</v>
      </c>
      <c r="E18" s="1937">
        <f>IF(E16=0,0,(E24+J7)/E16*100)</f>
        <v>0</v>
      </c>
      <c r="F18" s="1939" t="s">
        <v>263</v>
      </c>
      <c r="G18" s="1940" t="s">
        <v>234</v>
      </c>
      <c r="H18" s="1941">
        <v>5018</v>
      </c>
      <c r="I18" s="1942">
        <v>0</v>
      </c>
      <c r="J18" s="1941">
        <f>H18+I18</f>
        <v>5018</v>
      </c>
    </row>
    <row r="19" ht="27" customHeight="1">
      <c r="A19" s="1943" t="s">
        <v>264</v>
      </c>
      <c r="B19" s="1944" t="s">
        <v>262</v>
      </c>
      <c r="C19" s="1854">
        <v>0</v>
      </c>
      <c r="D19" s="1945">
        <v>0</v>
      </c>
      <c r="E19" s="1937">
        <f>C19+D19</f>
        <v>0</v>
      </c>
      <c r="F19" s="1946" t="s">
        <v>265</v>
      </c>
      <c r="G19" s="1947" t="s">
        <v>161</v>
      </c>
      <c r="H19" s="1948" t="s">
        <v>161</v>
      </c>
      <c r="I19" s="1949" t="s">
        <v>161</v>
      </c>
      <c r="J19" s="1950" t="s">
        <v>161</v>
      </c>
    </row>
    <row r="20" ht="27" customHeight="1">
      <c r="A20" s="1951" t="s">
        <v>266</v>
      </c>
      <c r="B20" s="1952" t="s">
        <v>262</v>
      </c>
      <c r="C20" s="1854">
        <v>0</v>
      </c>
      <c r="D20" s="1953">
        <v>0</v>
      </c>
      <c r="E20" s="1937">
        <f>C20+D20</f>
        <v>0</v>
      </c>
      <c r="F20" s="1954" t="s">
        <v>267</v>
      </c>
      <c r="G20" s="1955" t="s">
        <v>236</v>
      </c>
      <c r="H20" s="1854">
        <v>386340659.76</v>
      </c>
      <c r="I20" s="1956">
        <v>0</v>
      </c>
      <c r="J20" s="1854">
        <f>H20+I20</f>
        <v>386340659.76</v>
      </c>
    </row>
    <row r="21" ht="27" customHeight="1">
      <c r="A21" s="1957" t="s">
        <v>268</v>
      </c>
      <c r="B21" s="1958" t="s">
        <v>262</v>
      </c>
      <c r="C21" s="1854">
        <v>0</v>
      </c>
      <c r="D21" s="1959">
        <v>0</v>
      </c>
      <c r="E21" s="1937">
        <f>C21+D21</f>
        <v>0</v>
      </c>
      <c r="F21" s="1960" t="s">
        <v>269</v>
      </c>
      <c r="G21" s="1961" t="s">
        <v>236</v>
      </c>
      <c r="H21" s="1854">
        <v>386340659.76</v>
      </c>
      <c r="I21" s="1962">
        <v>0</v>
      </c>
      <c r="J21" s="1854">
        <f>H21+I21</f>
        <v>386340659.76</v>
      </c>
    </row>
    <row r="22" ht="27" customHeight="1">
      <c r="A22" s="1963" t="s">
        <v>270</v>
      </c>
      <c r="B22" s="1964" t="s">
        <v>271</v>
      </c>
      <c r="C22" s="1965">
        <v>0</v>
      </c>
      <c r="D22" s="1966" t="s">
        <v>161</v>
      </c>
      <c r="E22" s="1965">
        <f>IF(E12=0,0,E16/E12)</f>
        <v>0</v>
      </c>
      <c r="F22" s="1967" t="s">
        <v>272</v>
      </c>
      <c r="G22" s="1968" t="s">
        <v>262</v>
      </c>
      <c r="H22" s="1937">
        <v>24.21</v>
      </c>
      <c r="I22" s="1969" t="s">
        <v>161</v>
      </c>
      <c r="J22" s="1854">
        <v>24.21</v>
      </c>
    </row>
    <row r="23" ht="27" customHeight="1">
      <c r="A23" s="1970" t="s">
        <v>273</v>
      </c>
      <c r="B23" s="1971" t="s">
        <v>161</v>
      </c>
      <c r="C23" s="1972" t="s">
        <v>161</v>
      </c>
      <c r="D23" s="1973" t="s">
        <v>161</v>
      </c>
      <c r="E23" s="1974" t="s">
        <v>161</v>
      </c>
      <c r="F23" s="1975" t="s">
        <v>274</v>
      </c>
      <c r="G23" s="1976" t="s">
        <v>271</v>
      </c>
      <c r="H23" s="1937">
        <v>76990.96</v>
      </c>
      <c r="I23" s="1977" t="s">
        <v>161</v>
      </c>
      <c r="J23" s="1854">
        <f>IF(J18=0,0,J21/J18)</f>
        <v>76990.9644798725</v>
      </c>
    </row>
    <row r="24" ht="27" customHeight="1">
      <c r="A24" s="1978" t="s">
        <v>275</v>
      </c>
      <c r="B24" s="1979" t="s">
        <v>236</v>
      </c>
      <c r="C24" s="1980">
        <v>0</v>
      </c>
      <c r="D24" s="1981">
        <v>0</v>
      </c>
      <c r="E24" s="1982">
        <f>C24+D24</f>
        <v>0</v>
      </c>
      <c r="F24" s="1983" t="s">
        <v>276</v>
      </c>
      <c r="G24" s="1984" t="s">
        <v>271</v>
      </c>
      <c r="H24" s="1985">
        <v>68904</v>
      </c>
      <c r="I24" s="1986">
        <v>0</v>
      </c>
      <c r="J24" s="1985">
        <f>H24+I24</f>
        <v>68904</v>
      </c>
    </row>
    <row r="25" ht="27" customHeight="1">
      <c r="A25" s="1987"/>
      <c r="B25" s="1988"/>
      <c r="C25" s="1989"/>
      <c r="D25" s="1990"/>
      <c r="E25" s="1991"/>
      <c r="F25" s="1992"/>
      <c r="G25" s="1993"/>
      <c r="H25" s="1994"/>
      <c r="I25" s="1995"/>
      <c r="J25" s="1996" t="s">
        <v>277</v>
      </c>
    </row>
  </sheetData>
  <mergeCells>
    <mergeCell ref="A1:J1"/>
  </mergeCells>
  <printOptions horizontalCentered="1"/>
  <pageMargins left="0.78740157480315" right="0.78740157480315" top="1.18110236220472" bottom="1.18110236220472" header="0.51181" footer="0.51181"/>
  <pageSetup paperSize="9" pageOrder="overThenDown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9"/>
  <sheetViews>
    <sheetView topLeftCell="A1" zoomScaleNormal="100" zoomScalePageLayoutView="60" workbookViewId="0">
      <pane topLeftCell="C5" activePane="bottomRight" state="frozen"/>
      <selection activeCell="A1" sqref="A1"/>
    </sheetView>
  </sheetViews>
  <sheetFormatPr defaultColWidth="8" defaultRowHeight="14.25"/>
  <cols>
    <col min="1" max="1" width="34.2588235294118" style="16"/>
    <col min="2" max="2" width="6.27450980392157" style="16"/>
    <col min="3" max="3" width="18.321568627451" style="16"/>
    <col min="4" max="4" width="14.1803921568627" style="16"/>
    <col min="5" max="5" width="17.6941176470588" style="16"/>
    <col min="6" max="6" width="43.4196078431373" style="16"/>
    <col min="7" max="7" width="6.02352941176471" style="16"/>
    <col min="8" max="8" width="14.6823529411765" style="16"/>
    <col min="9" max="9" width="11.6705882352941" style="16"/>
    <col min="10" max="10" width="14.1803921568627" style="16"/>
  </cols>
  <sheetData>
    <row r="1" ht="33.75" customHeight="1">
      <c r="A1" s="1997" t="s">
        <v>278</v>
      </c>
      <c r="B1" s="1998"/>
      <c r="C1" s="1999"/>
      <c r="D1" s="2000"/>
      <c r="E1" s="2001"/>
      <c r="F1" s="2002"/>
      <c r="G1" s="2003"/>
      <c r="H1" s="2004"/>
      <c r="I1" s="2005"/>
      <c r="J1" s="2006"/>
    </row>
    <row r="2" ht="12.75" customHeight="1">
      <c r="A2" s="2007"/>
      <c r="B2" s="2008"/>
      <c r="C2" s="2009"/>
      <c r="D2" s="2010"/>
      <c r="E2" s="2011"/>
      <c r="F2" s="2012"/>
      <c r="G2" s="2013"/>
      <c r="H2" s="2014"/>
      <c r="I2" s="2015"/>
      <c r="J2" s="2016" t="s">
        <v>46</v>
      </c>
    </row>
    <row r="3" ht="28.5" customHeight="1">
      <c r="A3" s="2017" t="s">
        <v>51</v>
      </c>
      <c r="B3" s="2018" t="s">
        <v>229</v>
      </c>
      <c r="C3" s="2019" t="s">
        <v>61</v>
      </c>
      <c r="D3" s="2020" t="s">
        <v>62</v>
      </c>
      <c r="E3" s="2021" t="s">
        <v>63</v>
      </c>
      <c r="F3" s="2022" t="s">
        <v>51</v>
      </c>
      <c r="G3" s="2023" t="s">
        <v>229</v>
      </c>
      <c r="H3" s="2024" t="s">
        <v>61</v>
      </c>
      <c r="I3" s="2025" t="s">
        <v>62</v>
      </c>
      <c r="J3" s="2026" t="s">
        <v>63</v>
      </c>
    </row>
    <row r="4" ht="24.75" customHeight="1">
      <c r="A4" s="2027" t="s">
        <v>279</v>
      </c>
      <c r="B4" s="2028" t="s">
        <v>161</v>
      </c>
      <c r="C4" s="2029" t="s">
        <v>161</v>
      </c>
      <c r="D4" s="2030" t="s">
        <v>161</v>
      </c>
      <c r="E4" s="2031" t="s">
        <v>161</v>
      </c>
      <c r="F4" s="2032" t="s">
        <v>280</v>
      </c>
      <c r="G4" s="2033" t="s">
        <v>236</v>
      </c>
      <c r="H4" s="2034">
        <v>0</v>
      </c>
      <c r="I4" s="2035">
        <v>0</v>
      </c>
      <c r="J4" s="2034">
        <f>H4+I4</f>
        <v>0</v>
      </c>
    </row>
    <row r="5" ht="24.75" customHeight="1">
      <c r="A5" s="2036" t="s">
        <v>256</v>
      </c>
      <c r="B5" s="2037" t="s">
        <v>234</v>
      </c>
      <c r="C5" s="2038">
        <v>0</v>
      </c>
      <c r="D5" s="2038">
        <f>D6+D7</f>
        <v>0</v>
      </c>
      <c r="E5" s="2038">
        <f>C5+D5</f>
        <v>0</v>
      </c>
      <c r="F5" s="2039" t="s">
        <v>281</v>
      </c>
      <c r="G5" s="2040" t="s">
        <v>236</v>
      </c>
      <c r="H5" s="2034">
        <v>0</v>
      </c>
      <c r="I5" s="2041">
        <v>0</v>
      </c>
      <c r="J5" s="2034">
        <f>H5+I5</f>
        <v>0</v>
      </c>
    </row>
    <row r="6" ht="24.75" customHeight="1">
      <c r="A6" s="2042" t="s">
        <v>282</v>
      </c>
      <c r="B6" s="2043" t="s">
        <v>234</v>
      </c>
      <c r="C6" s="2038">
        <v>0</v>
      </c>
      <c r="D6" s="2044">
        <v>0</v>
      </c>
      <c r="E6" s="2038">
        <f>C6+D6</f>
        <v>0</v>
      </c>
      <c r="F6" s="2045" t="s">
        <v>283</v>
      </c>
      <c r="G6" s="2046" t="s">
        <v>236</v>
      </c>
      <c r="H6" s="2034">
        <v>0</v>
      </c>
      <c r="I6" s="2047">
        <v>0</v>
      </c>
      <c r="J6" s="2034">
        <f>H6+I6</f>
        <v>0</v>
      </c>
    </row>
    <row r="7" ht="24.75" customHeight="1">
      <c r="A7" s="2048" t="s">
        <v>284</v>
      </c>
      <c r="B7" s="2049" t="s">
        <v>234</v>
      </c>
      <c r="C7" s="2038">
        <v>0</v>
      </c>
      <c r="D7" s="2050">
        <v>0</v>
      </c>
      <c r="E7" s="2038">
        <f>C7+D7</f>
        <v>0</v>
      </c>
      <c r="F7" s="2051" t="s">
        <v>285</v>
      </c>
      <c r="G7" s="2052" t="s">
        <v>236</v>
      </c>
      <c r="H7" s="2034">
        <v>0</v>
      </c>
      <c r="I7" s="2053">
        <v>0</v>
      </c>
      <c r="J7" s="2034">
        <f>H7+I7</f>
        <v>0</v>
      </c>
    </row>
    <row r="8" ht="24.75" customHeight="1">
      <c r="A8" s="2054" t="s">
        <v>263</v>
      </c>
      <c r="B8" s="2055" t="s">
        <v>234</v>
      </c>
      <c r="C8" s="2038">
        <v>0</v>
      </c>
      <c r="D8" s="2056">
        <v>0</v>
      </c>
      <c r="E8" s="2038">
        <f>C8+D8</f>
        <v>0</v>
      </c>
      <c r="F8" s="2057" t="s">
        <v>286</v>
      </c>
      <c r="G8" s="2058" t="s">
        <v>234</v>
      </c>
      <c r="H8" s="2038">
        <v>0</v>
      </c>
      <c r="I8" s="2059">
        <v>0</v>
      </c>
      <c r="J8" s="2038">
        <f>H8+I8</f>
        <v>0</v>
      </c>
    </row>
    <row r="9" ht="24.75" customHeight="1">
      <c r="A9" s="2060" t="s">
        <v>265</v>
      </c>
      <c r="B9" s="2061" t="s">
        <v>161</v>
      </c>
      <c r="C9" s="2062" t="s">
        <v>161</v>
      </c>
      <c r="D9" s="2063" t="s">
        <v>161</v>
      </c>
      <c r="E9" s="2064" t="s">
        <v>161</v>
      </c>
      <c r="F9" s="2065" t="s">
        <v>287</v>
      </c>
      <c r="G9" s="2066" t="s">
        <v>234</v>
      </c>
      <c r="H9" s="2038">
        <v>0</v>
      </c>
      <c r="I9" s="2067">
        <v>0</v>
      </c>
      <c r="J9" s="2038">
        <f>H9+I9</f>
        <v>0</v>
      </c>
    </row>
    <row r="10" ht="24.75" customHeight="1">
      <c r="A10" s="2068" t="s">
        <v>288</v>
      </c>
      <c r="B10" s="2069" t="s">
        <v>236</v>
      </c>
      <c r="C10" s="2034">
        <v>0</v>
      </c>
      <c r="D10" s="2070">
        <v>0</v>
      </c>
      <c r="E10" s="2034">
        <f>C10+D10</f>
        <v>0</v>
      </c>
      <c r="F10" s="2071" t="s">
        <v>289</v>
      </c>
      <c r="G10" s="2072" t="s">
        <v>161</v>
      </c>
      <c r="H10" s="2073" t="s">
        <v>161</v>
      </c>
      <c r="I10" s="2074" t="s">
        <v>161</v>
      </c>
      <c r="J10" s="2075" t="s">
        <v>161</v>
      </c>
    </row>
    <row r="11" ht="24.75" customHeight="1">
      <c r="A11" s="2076" t="s">
        <v>290</v>
      </c>
      <c r="B11" s="2077" t="s">
        <v>236</v>
      </c>
      <c r="C11" s="2034">
        <v>0</v>
      </c>
      <c r="D11" s="2078">
        <v>0</v>
      </c>
      <c r="E11" s="2034">
        <f>C11+D11</f>
        <v>0</v>
      </c>
      <c r="F11" s="2079" t="s">
        <v>291</v>
      </c>
      <c r="G11" s="2080" t="s">
        <v>234</v>
      </c>
      <c r="H11" s="2038">
        <v>0</v>
      </c>
      <c r="I11" s="2081">
        <v>0</v>
      </c>
      <c r="J11" s="2038">
        <f>H11+I11</f>
        <v>0</v>
      </c>
    </row>
    <row r="12" ht="24.75" customHeight="1">
      <c r="A12" s="2082" t="s">
        <v>292</v>
      </c>
      <c r="B12" s="2083" t="s">
        <v>262</v>
      </c>
      <c r="C12" s="2034">
        <v>0</v>
      </c>
      <c r="D12" s="2084" t="s">
        <v>161</v>
      </c>
      <c r="E12" s="2034">
        <v>0</v>
      </c>
      <c r="F12" s="2085" t="s">
        <v>293</v>
      </c>
      <c r="G12" s="2086" t="s">
        <v>271</v>
      </c>
      <c r="H12" s="2034">
        <v>0</v>
      </c>
      <c r="I12" s="2034">
        <f>I13+I14</f>
        <v>0</v>
      </c>
      <c r="J12" s="2034">
        <f>J13+J14</f>
        <v>0</v>
      </c>
    </row>
    <row r="13" ht="24.75" customHeight="1">
      <c r="A13" s="2087" t="s">
        <v>274</v>
      </c>
      <c r="B13" s="2088" t="s">
        <v>271</v>
      </c>
      <c r="C13" s="2034">
        <v>0</v>
      </c>
      <c r="D13" s="2089" t="s">
        <v>161</v>
      </c>
      <c r="E13" s="2034">
        <f>IF(E8=0,0,E11/E8)</f>
        <v>0</v>
      </c>
      <c r="F13" s="2090" t="s">
        <v>294</v>
      </c>
      <c r="G13" s="2091" t="s">
        <v>271</v>
      </c>
      <c r="H13" s="2034">
        <v>0</v>
      </c>
      <c r="I13" s="2092">
        <v>0</v>
      </c>
      <c r="J13" s="2034">
        <f>H13+I13</f>
        <v>0</v>
      </c>
    </row>
    <row r="14" ht="24.75" customHeight="1">
      <c r="A14" s="2093" t="s">
        <v>295</v>
      </c>
      <c r="B14" s="2094" t="s">
        <v>161</v>
      </c>
      <c r="C14" s="2095" t="s">
        <v>161</v>
      </c>
      <c r="D14" s="2096" t="s">
        <v>161</v>
      </c>
      <c r="E14" s="2097" t="s">
        <v>161</v>
      </c>
      <c r="F14" s="2098" t="s">
        <v>296</v>
      </c>
      <c r="G14" s="2099" t="s">
        <v>271</v>
      </c>
      <c r="H14" s="2034">
        <v>0</v>
      </c>
      <c r="I14" s="2100">
        <v>0</v>
      </c>
      <c r="J14" s="2034">
        <f>H14+I14</f>
        <v>0</v>
      </c>
    </row>
    <row r="15" ht="24.75" customHeight="1">
      <c r="A15" s="2101" t="s">
        <v>297</v>
      </c>
      <c r="B15" s="2102" t="s">
        <v>236</v>
      </c>
      <c r="C15" s="2034">
        <v>0</v>
      </c>
      <c r="D15" s="2103">
        <v>0</v>
      </c>
      <c r="E15" s="2034">
        <f>C15+D15</f>
        <v>0</v>
      </c>
      <c r="F15" s="2104" t="s">
        <v>298</v>
      </c>
      <c r="G15" s="2105" t="s">
        <v>161</v>
      </c>
      <c r="H15" s="2106" t="s">
        <v>161</v>
      </c>
      <c r="I15" s="2107" t="s">
        <v>161</v>
      </c>
      <c r="J15" s="2108" t="s">
        <v>161</v>
      </c>
    </row>
    <row r="16" ht="24.75" customHeight="1">
      <c r="A16" s="2109" t="s">
        <v>299</v>
      </c>
      <c r="B16" s="2110" t="s">
        <v>161</v>
      </c>
      <c r="C16" s="2111" t="s">
        <v>161</v>
      </c>
      <c r="D16" s="2112" t="s">
        <v>161</v>
      </c>
      <c r="E16" s="2113" t="s">
        <v>161</v>
      </c>
      <c r="F16" s="2114" t="s">
        <v>300</v>
      </c>
      <c r="G16" s="2115" t="s">
        <v>234</v>
      </c>
      <c r="H16" s="2038">
        <v>0</v>
      </c>
      <c r="I16" s="2116">
        <v>0</v>
      </c>
      <c r="J16" s="2038">
        <f>H16+I16</f>
        <v>0</v>
      </c>
    </row>
    <row r="17" ht="24.75" customHeight="1">
      <c r="A17" s="2117" t="s">
        <v>301</v>
      </c>
      <c r="B17" s="2118" t="s">
        <v>236</v>
      </c>
      <c r="C17" s="2034">
        <v>0</v>
      </c>
      <c r="D17" s="2119">
        <v>0</v>
      </c>
      <c r="E17" s="2034">
        <f>C17+D17</f>
        <v>0</v>
      </c>
      <c r="F17" s="2120" t="s">
        <v>302</v>
      </c>
      <c r="G17" s="2121" t="s">
        <v>271</v>
      </c>
      <c r="H17" s="2034">
        <v>0</v>
      </c>
      <c r="I17" s="2122">
        <v>0</v>
      </c>
      <c r="J17" s="2034">
        <f>H17+I17</f>
        <v>0</v>
      </c>
    </row>
    <row r="18" ht="24.75" customHeight="1">
      <c r="A18" s="2123" t="s">
        <v>303</v>
      </c>
      <c r="B18" s="2124" t="s">
        <v>236</v>
      </c>
      <c r="C18" s="2034">
        <v>0</v>
      </c>
      <c r="D18" s="2125">
        <v>0</v>
      </c>
      <c r="E18" s="2034">
        <f>C18+D18</f>
        <v>0</v>
      </c>
      <c r="F18" s="2126" t="s">
        <v>304</v>
      </c>
      <c r="G18" s="2127" t="s">
        <v>271</v>
      </c>
      <c r="H18" s="2034">
        <v>0</v>
      </c>
      <c r="I18" s="2128" t="s">
        <v>161</v>
      </c>
      <c r="J18" s="2034">
        <v>0</v>
      </c>
    </row>
    <row r="19" ht="24.75" customHeight="1">
      <c r="A19" s="2129"/>
      <c r="B19" s="2130"/>
      <c r="C19" s="2131"/>
      <c r="D19" s="2132"/>
      <c r="E19" s="2133"/>
      <c r="F19" s="2134"/>
      <c r="G19" s="2135"/>
      <c r="H19" s="2136"/>
      <c r="I19" s="2137"/>
      <c r="J19" s="2138" t="s">
        <v>305</v>
      </c>
    </row>
  </sheetData>
  <mergeCells>
    <mergeCell ref="A1:J1"/>
    <mergeCell ref="J2"/>
  </mergeCells>
  <printOptions horizontalCentered="1"/>
  <pageMargins left="0.78740157480315" right="0.78740157480315" top="1.18110236220472" bottom="1.18110236220472" header="0.51181" footer="0.51181"/>
  <pageSetup paperSize="9" pageOrder="overThenDown" orientation="landscape" errors="blank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15"/>
  <sheetViews>
    <sheetView showGridLines="0" showZeros="0" topLeftCell="A1" zoomScaleNormal="100" zoomScalePageLayoutView="60" workbookViewId="0">
      <pane topLeftCell="B1" activePane="topRight" state="frozen"/>
      <selection activeCell="A1" sqref="A1"/>
    </sheetView>
  </sheetViews>
  <sheetFormatPr defaultColWidth="8" defaultRowHeight="14.25"/>
  <cols>
    <col min="1" max="1" width="29.1137254901961" style="16"/>
    <col min="2" max="2" width="6.02352941176471" style="16"/>
    <col min="3" max="3" width="15.6862745098039" style="16"/>
    <col min="4" max="4" width="15.6862745098039" style="16"/>
    <col min="5" max="5" width="15.6862745098039" style="16"/>
    <col min="6" max="6" width="37.8980392156863" style="16"/>
    <col min="7" max="7" width="5.89803921568627" style="16"/>
    <col min="8" max="8" width="15.4352941176471" style="16"/>
    <col min="9" max="9" width="15.4352941176471" style="16"/>
    <col min="10" max="10" width="15.4352941176471" style="16"/>
  </cols>
  <sheetData>
    <row r="1" ht="49.5" customHeight="1">
      <c r="A1" s="2139" t="s">
        <v>306</v>
      </c>
      <c r="B1" s="2140"/>
      <c r="C1" s="2141"/>
      <c r="D1" s="2142"/>
      <c r="E1" s="2143"/>
      <c r="F1" s="2144"/>
      <c r="G1" s="2145"/>
      <c r="H1" s="2146"/>
      <c r="I1" s="2147"/>
      <c r="J1" s="2148"/>
    </row>
    <row r="2" ht="1652.65">
      <c r="A2" s="2149"/>
      <c r="B2" s="2150"/>
      <c r="C2" s="2151"/>
      <c r="D2" s="2152"/>
      <c r="E2" s="2153"/>
      <c r="F2" s="2154"/>
      <c r="G2" s="2155"/>
      <c r="H2" s="2156"/>
      <c r="I2" s="2157"/>
      <c r="J2" s="2158" t="s">
        <v>48</v>
      </c>
    </row>
    <row r="3" ht="24.75" customHeight="1">
      <c r="A3" s="2159" t="s">
        <v>230</v>
      </c>
      <c r="B3" s="2160" t="s">
        <v>229</v>
      </c>
      <c r="C3" s="2161" t="s">
        <v>61</v>
      </c>
      <c r="D3" s="2162" t="s">
        <v>62</v>
      </c>
      <c r="E3" s="2163" t="s">
        <v>63</v>
      </c>
      <c r="F3" s="2164" t="s">
        <v>307</v>
      </c>
      <c r="G3" s="2165" t="s">
        <v>229</v>
      </c>
      <c r="H3" s="2166" t="s">
        <v>61</v>
      </c>
      <c r="I3" s="2167" t="s">
        <v>62</v>
      </c>
      <c r="J3" s="2168" t="s">
        <v>63</v>
      </c>
    </row>
    <row r="4" ht="27" customHeight="1">
      <c r="A4" s="2169" t="s">
        <v>308</v>
      </c>
      <c r="B4" s="2170" t="s">
        <v>161</v>
      </c>
      <c r="C4" s="2171" t="s">
        <v>161</v>
      </c>
      <c r="D4" s="2172" t="s">
        <v>161</v>
      </c>
      <c r="E4" s="2173" t="s">
        <v>161</v>
      </c>
      <c r="F4" s="2174" t="s">
        <v>309</v>
      </c>
      <c r="G4" s="2175" t="s">
        <v>234</v>
      </c>
      <c r="H4" s="2176">
        <v>0</v>
      </c>
      <c r="I4" s="2177">
        <v>0</v>
      </c>
      <c r="J4" s="2176">
        <f>H4+I4</f>
        <v>0</v>
      </c>
    </row>
    <row r="5" ht="27" customHeight="1">
      <c r="A5" s="2178" t="s">
        <v>233</v>
      </c>
      <c r="B5" s="2179" t="s">
        <v>234</v>
      </c>
      <c r="C5" s="2180">
        <v>0</v>
      </c>
      <c r="D5" s="2181">
        <v>0</v>
      </c>
      <c r="E5" s="2180">
        <f>C5+D5</f>
        <v>0</v>
      </c>
      <c r="F5" s="2182" t="s">
        <v>310</v>
      </c>
      <c r="G5" s="2183" t="s">
        <v>161</v>
      </c>
      <c r="H5" s="2184" t="s">
        <v>161</v>
      </c>
      <c r="I5" s="2185" t="s">
        <v>161</v>
      </c>
      <c r="J5" s="2186" t="s">
        <v>161</v>
      </c>
    </row>
    <row r="6" ht="27" customHeight="1">
      <c r="A6" s="2187" t="s">
        <v>311</v>
      </c>
      <c r="B6" s="2188" t="s">
        <v>234</v>
      </c>
      <c r="C6" s="2176">
        <v>0</v>
      </c>
      <c r="D6" s="2189">
        <v>0</v>
      </c>
      <c r="E6" s="2176">
        <f>C6+D6</f>
        <v>0</v>
      </c>
      <c r="F6" s="2190" t="s">
        <v>256</v>
      </c>
      <c r="G6" s="2191" t="s">
        <v>234</v>
      </c>
      <c r="H6" s="2180">
        <v>0</v>
      </c>
      <c r="I6" s="2192">
        <v>0</v>
      </c>
      <c r="J6" s="2180">
        <f>H6+I6</f>
        <v>0</v>
      </c>
    </row>
    <row r="7" ht="27" customHeight="1">
      <c r="A7" s="2193" t="s">
        <v>253</v>
      </c>
      <c r="B7" s="2194" t="s">
        <v>161</v>
      </c>
      <c r="C7" s="2195" t="s">
        <v>161</v>
      </c>
      <c r="D7" s="2196" t="s">
        <v>161</v>
      </c>
      <c r="E7" s="2197" t="s">
        <v>161</v>
      </c>
      <c r="F7" s="2198" t="s">
        <v>263</v>
      </c>
      <c r="G7" s="2199" t="s">
        <v>234</v>
      </c>
      <c r="H7" s="2180">
        <v>0</v>
      </c>
      <c r="I7" s="2200">
        <v>0</v>
      </c>
      <c r="J7" s="2180">
        <f>H7+I7</f>
        <v>0</v>
      </c>
    </row>
    <row r="8" ht="27" customHeight="1">
      <c r="A8" s="2201" t="s">
        <v>312</v>
      </c>
      <c r="B8" s="2202" t="s">
        <v>236</v>
      </c>
      <c r="C8" s="1026">
        <v>0</v>
      </c>
      <c r="D8" s="2203">
        <v>0</v>
      </c>
      <c r="E8" s="1026">
        <f>C8+D8</f>
        <v>0</v>
      </c>
      <c r="F8" s="2204" t="s">
        <v>265</v>
      </c>
      <c r="G8" s="2205" t="s">
        <v>236</v>
      </c>
      <c r="H8" s="1026">
        <v>0</v>
      </c>
      <c r="I8" s="2206">
        <v>0</v>
      </c>
      <c r="J8" s="1026">
        <f>H8+I8</f>
        <v>0</v>
      </c>
    </row>
    <row r="9" ht="27" customHeight="1">
      <c r="A9" s="2207" t="s">
        <v>313</v>
      </c>
      <c r="B9" s="2208" t="s">
        <v>236</v>
      </c>
      <c r="C9" s="1026">
        <v>0</v>
      </c>
      <c r="D9" s="2209">
        <v>0</v>
      </c>
      <c r="E9" s="1026">
        <f>C9+D9</f>
        <v>0</v>
      </c>
      <c r="F9" s="2210" t="s">
        <v>292</v>
      </c>
      <c r="G9" s="2211" t="s">
        <v>262</v>
      </c>
      <c r="H9" s="1026">
        <v>0</v>
      </c>
      <c r="I9" s="1026">
        <v>0</v>
      </c>
      <c r="J9" s="1026">
        <v>0</v>
      </c>
    </row>
    <row r="10" ht="31.5" customHeight="1">
      <c r="A10" s="2212" t="s">
        <v>314</v>
      </c>
      <c r="B10" s="2213" t="s">
        <v>262</v>
      </c>
      <c r="C10" s="2214">
        <v>0</v>
      </c>
      <c r="D10" s="2215" t="s">
        <v>161</v>
      </c>
      <c r="E10" s="1026">
        <v>0</v>
      </c>
      <c r="F10" s="2216" t="s">
        <v>274</v>
      </c>
      <c r="G10" s="2217" t="s">
        <v>271</v>
      </c>
      <c r="H10" s="1026">
        <v>0</v>
      </c>
      <c r="I10" s="1026">
        <f>IF(I7=0,0,I8/I7)</f>
        <v>0</v>
      </c>
      <c r="J10" s="1026">
        <f>IF(J7=0,0,J8/J7)</f>
        <v>0</v>
      </c>
    </row>
    <row r="11" ht="31.5" customHeight="1">
      <c r="A11" s="2218" t="s">
        <v>270</v>
      </c>
      <c r="B11" s="2219" t="s">
        <v>271</v>
      </c>
      <c r="C11" s="2214">
        <v>0</v>
      </c>
      <c r="D11" s="2220" t="s">
        <v>161</v>
      </c>
      <c r="E11" s="1026">
        <f>IF(E6=0,0,E9/E6)</f>
        <v>0</v>
      </c>
      <c r="F11" s="2221" t="s">
        <v>315</v>
      </c>
      <c r="G11" s="2222" t="s">
        <v>236</v>
      </c>
      <c r="H11" s="1026">
        <v>0</v>
      </c>
      <c r="I11" s="2223">
        <v>0</v>
      </c>
      <c r="J11" s="1026">
        <f>H11+I11</f>
        <v>0</v>
      </c>
    </row>
    <row r="12" ht="31.5" customHeight="1">
      <c r="A12" s="2224" t="s">
        <v>316</v>
      </c>
      <c r="B12" s="2225" t="s">
        <v>234</v>
      </c>
      <c r="C12" s="2180">
        <v>0</v>
      </c>
      <c r="D12" s="2226">
        <v>0</v>
      </c>
      <c r="E12" s="2180">
        <f>C12+D12</f>
        <v>0</v>
      </c>
      <c r="F12" s="2227" t="s">
        <v>317</v>
      </c>
      <c r="G12" s="2228" t="s">
        <v>236</v>
      </c>
      <c r="H12" s="1026">
        <v>0</v>
      </c>
      <c r="I12" s="2229">
        <v>0</v>
      </c>
      <c r="J12" s="1026">
        <f>H12+I12</f>
        <v>0</v>
      </c>
    </row>
    <row r="13" ht="27" customHeight="1">
      <c r="A13" s="2230" t="s">
        <v>318</v>
      </c>
      <c r="B13" s="2231" t="s">
        <v>319</v>
      </c>
      <c r="C13" s="1026">
        <v>0</v>
      </c>
      <c r="D13" s="2232">
        <v>0</v>
      </c>
      <c r="E13" s="1026">
        <f>C13+D13</f>
        <v>0</v>
      </c>
      <c r="F13" s="2233" t="s">
        <v>320</v>
      </c>
      <c r="G13" s="2234" t="s">
        <v>234</v>
      </c>
      <c r="H13" s="2180">
        <v>0</v>
      </c>
      <c r="I13" s="2235">
        <v>0</v>
      </c>
      <c r="J13" s="2180">
        <f>H13+I13</f>
        <v>0</v>
      </c>
    </row>
    <row r="14" ht="31.5" customHeight="1">
      <c r="A14" s="2236" t="s">
        <v>321</v>
      </c>
      <c r="B14" s="2237" t="s">
        <v>234</v>
      </c>
      <c r="C14" s="1026">
        <v>0</v>
      </c>
      <c r="D14" s="2238">
        <v>0</v>
      </c>
      <c r="E14" s="1026">
        <f>C14+D14</f>
        <v>0</v>
      </c>
      <c r="F14" s="2239"/>
      <c r="G14" s="2240"/>
      <c r="H14" s="2241"/>
      <c r="I14" s="2242"/>
      <c r="J14" s="2243"/>
    </row>
    <row r="15" ht="24.75" customHeight="1">
      <c r="A15" s="2244"/>
      <c r="B15" s="2245"/>
      <c r="C15" s="2246"/>
      <c r="D15" s="2247"/>
      <c r="E15" s="2248"/>
      <c r="F15" s="2249"/>
      <c r="G15" s="2250"/>
      <c r="H15" s="2251"/>
      <c r="I15" s="2252"/>
      <c r="J15" s="2253" t="s">
        <v>322</v>
      </c>
    </row>
  </sheetData>
  <mergeCells>
    <mergeCell ref="A1:J1"/>
  </mergeCells>
  <printOptions horizontalCentered="1" verticalCentered="1"/>
  <pageMargins left="0.78740157480315" right="0.78740157480315" top="1.18110236220472" bottom="1.18110236220472" header="0.51181" footer="0.51181"/>
  <pageSetup paperSize="9" scale="95" pageOrder="overThenDown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14</vt:i4>
      </vt:variant>
    </vt:vector>
  </HeadingPairs>
  <TitlesOfParts>
    <vt:vector baseType="lpstr" size="14">
      <vt:lpstr>社保基金预算调整封面</vt:lpstr>
      <vt:lpstr>编制单位调整封面</vt:lpstr>
      <vt:lpstr>预算调整目录</vt:lpstr>
      <vt:lpstr>预算调整总表</vt:lpstr>
      <vt:lpstr>企业职工基本养老保险基金收支预算调整表</vt:lpstr>
      <vt:lpstr>城乡居民基本养老保险基金收支预算调整表</vt:lpstr>
      <vt:lpstr>机关事业单位基本养老保险基金收支预算调整表</vt:lpstr>
      <vt:lpstr>职工基本医疗保险基金收支预算调</vt:lpstr>
      <vt:lpstr>城乡居民基本医疗保险基金预算调整表</vt:lpstr>
      <vt:lpstr>工伤保险基金收支预算调整表</vt:lpstr>
      <vt:lpstr>失业保险基金收支预算调整表</vt:lpstr>
      <vt:lpstr>基本养老基础资料调整表</vt:lpstr>
      <vt:lpstr>基本医疗保险基础资料调整表</vt:lpstr>
      <vt:lpstr>失业工伤基础资料调整表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2021-07-02T18:49:08Z</dcterms:created>
  <dcterms:modified xsi:type="dcterms:W3CDTF">2021-07-02T10:49:08Z</dcterms:modified>
</cp:coreProperties>
</file>